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7.xml"/>
  <Override ContentType="application/vnd.openxmlformats-officedocument.drawingml.chart+xml" PartName="/xl/charts/chart27.xml"/>
  <Override ContentType="application/vnd.openxmlformats-officedocument.drawingml.chart+xml" PartName="/xl/charts/chart14.xml"/>
  <Override ContentType="application/vnd.openxmlformats-officedocument.drawingml.chart+xml" PartName="/xl/charts/chart18.xml"/>
  <Override ContentType="application/vnd.openxmlformats-officedocument.drawingml.chart+xml" PartName="/xl/charts/chart13.xml"/>
  <Override ContentType="application/vnd.openxmlformats-officedocument.drawingml.chart+xml" PartName="/xl/charts/chart26.xml"/>
  <Override ContentType="application/vnd.openxmlformats-officedocument.drawingml.chart+xml" PartName="/xl/charts/chart2.xml"/>
  <Override ContentType="application/vnd.openxmlformats-officedocument.drawingml.chart+xml" PartName="/xl/charts/chart22.xml"/>
  <Override ContentType="application/vnd.openxmlformats-officedocument.drawingml.chart+xml" PartName="/xl/charts/chart8.xml"/>
  <Override ContentType="application/vnd.openxmlformats-officedocument.drawingml.chart+xml" PartName="/xl/charts/chart17.xml"/>
  <Override ContentType="application/vnd.openxmlformats-officedocument.drawingml.chart+xml" PartName="/xl/charts/chart25.xml"/>
  <Override ContentType="application/vnd.openxmlformats-officedocument.drawingml.chart+xml" PartName="/xl/charts/chart12.xml"/>
  <Override ContentType="application/vnd.openxmlformats-officedocument.drawingml.chart+xml" PartName="/xl/charts/chart21.xml"/>
  <Override ContentType="application/vnd.openxmlformats-officedocument.drawingml.chart+xml" PartName="/xl/charts/chart3.xml"/>
  <Override ContentType="application/vnd.openxmlformats-officedocument.drawingml.chart+xml" PartName="/xl/charts/chart16.xml"/>
  <Override ContentType="application/vnd.openxmlformats-officedocument.drawingml.chart+xml" PartName="/xl/charts/chart11.xml"/>
  <Override ContentType="application/vnd.openxmlformats-officedocument.drawingml.chart+xml" PartName="/xl/charts/chart4.xml"/>
  <Override ContentType="application/vnd.openxmlformats-officedocument.drawingml.chart+xml" PartName="/xl/charts/chart20.xml"/>
  <Override ContentType="application/vnd.openxmlformats-officedocument.drawingml.chart+xml" PartName="/xl/charts/chart24.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15.xml"/>
  <Override ContentType="application/vnd.openxmlformats-officedocument.drawingml.chart+xml" PartName="/xl/charts/chart9.xml"/>
  <Override ContentType="application/vnd.openxmlformats-officedocument.drawingml.chart+xml" PartName="/xl/charts/chart19.xml"/>
  <Override ContentType="application/vnd.openxmlformats-officedocument.drawingml.chart+xml" PartName="/xl/charts/chart5.xml"/>
  <Override ContentType="application/vnd.openxmlformats-officedocument.drawingml.chart+xml" PartName="/xl/charts/chart23.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キャッシュフロー" sheetId="1" r:id="rId4"/>
    <sheet state="visible" name="グラフ" sheetId="2" r:id="rId5"/>
    <sheet state="hidden" name="キャッシュフロー(持ち家2回購入)" sheetId="3" r:id="rId6"/>
    <sheet state="hidden" name="グラフ(持ち家2回購入)" sheetId="4" r:id="rId7"/>
    <sheet state="hidden" name="キャッシュフロー(持ち家1回購入)" sheetId="5" r:id="rId8"/>
    <sheet state="hidden" name="グラフ(持ち家1回購入)" sheetId="6" r:id="rId9"/>
    <sheet state="hidden" name="キャッシュフロー(片方パート)" sheetId="7" r:id="rId10"/>
    <sheet state="hidden" name="キャッシュフロー(共働き)_old" sheetId="8" r:id="rId11"/>
    <sheet state="hidden" name="Copy of キャッシュフロー(片方パート)" sheetId="9" r:id="rId12"/>
    <sheet state="hidden" name="グラフ(片方パート)" sheetId="10" r:id="rId13"/>
    <sheet state="visible" name="参考" sheetId="11" r:id="rId1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1">
      <text>
        <t xml:space="preserve">ゆうり
	-折茂佑飛
"ファイル"→"コピーを作成"で編集してください！
	-春日井健太</t>
      </text>
    </comment>
  </commentList>
</comments>
</file>

<file path=xl/sharedStrings.xml><?xml version="1.0" encoding="utf-8"?>
<sst xmlns="http://schemas.openxmlformats.org/spreadsheetml/2006/main" count="570" uniqueCount="99">
  <si>
    <t>年</t>
  </si>
  <si>
    <t>合計</t>
  </si>
  <si>
    <t>変数</t>
  </si>
  <si>
    <t>名前A</t>
  </si>
  <si>
    <t>給与の増加率</t>
  </si>
  <si>
    <t>確定拠出年金の年利</t>
  </si>
  <si>
    <t>投資の年利</t>
  </si>
  <si>
    <t>名前B</t>
  </si>
  <si>
    <t>全体</t>
  </si>
  <si>
    <t>インフレ率</t>
  </si>
  <si>
    <t>年齢</t>
  </si>
  <si>
    <t>ライフイベント</t>
  </si>
  <si>
    <t>第一子出産、育休</t>
  </si>
  <si>
    <t>第二子出産、育休</t>
  </si>
  <si>
    <t>時短</t>
  </si>
  <si>
    <t>仕事引退</t>
  </si>
  <si>
    <t>手取り給与</t>
  </si>
  <si>
    <t>投資</t>
  </si>
  <si>
    <t>確定拠出年金</t>
  </si>
  <si>
    <t>年金（生活に必要な最低限もらえるとすると）</t>
  </si>
  <si>
    <t>その他</t>
  </si>
  <si>
    <t>収入合計</t>
  </si>
  <si>
    <t>子ども・家庭</t>
  </si>
  <si>
    <t>生活費</t>
  </si>
  <si>
    <t>小遣い</t>
  </si>
  <si>
    <t>支出合計</t>
  </si>
  <si>
    <t>収支</t>
  </si>
  <si>
    <t>預金</t>
  </si>
  <si>
    <t>資産残高</t>
  </si>
  <si>
    <t>育休</t>
  </si>
  <si>
    <t>子ども一人目</t>
  </si>
  <si>
    <t>保育園</t>
  </si>
  <si>
    <t>小学校</t>
  </si>
  <si>
    <t>中学校</t>
  </si>
  <si>
    <t>高校</t>
  </si>
  <si>
    <t>大学</t>
  </si>
  <si>
    <t>大学院</t>
  </si>
  <si>
    <t>出産育児一時金</t>
  </si>
  <si>
    <t>児童手当</t>
  </si>
  <si>
    <t>教育費</t>
  </si>
  <si>
    <t>養育費</t>
  </si>
  <si>
    <t>子ども二人目</t>
  </si>
  <si>
    <t>家庭</t>
  </si>
  <si>
    <t>住まいA</t>
  </si>
  <si>
    <t>住まいB</t>
  </si>
  <si>
    <t>住まいC</t>
  </si>
  <si>
    <t>海外旅行</t>
  </si>
  <si>
    <t>住まいD</t>
  </si>
  <si>
    <t>家賃</t>
  </si>
  <si>
    <t>年金</t>
  </si>
  <si>
    <t>生活費・小遣い</t>
  </si>
  <si>
    <t>沙織</t>
  </si>
  <si>
    <t>仕事抑え始める</t>
  </si>
  <si>
    <t>健太</t>
  </si>
  <si>
    <t>2DK@葛西</t>
  </si>
  <si>
    <t>2LDK@都心</t>
  </si>
  <si>
    <t>5,000万円の4LDK中古マンション@都心を頭金2,500万円で購入（2,500万円を14年間で1.5%金利で返済、維持費50万円）</t>
  </si>
  <si>
    <t>5,000万円の4LDK中古マンション@都心を4,000万円で売却、3,000万円の2DK中古マンションを頭金3,000万円で購入（維持費50万円）</t>
  </si>
  <si>
    <t>家賃、住宅ローン</t>
  </si>
  <si>
    <t>4LDK@都心</t>
  </si>
  <si>
    <t>3,000万円の2DK中古マンションを頭金3,000万円で購入（維持費50万円）</t>
  </si>
  <si>
    <t>「キャッシュフロー」元</t>
  </si>
  <si>
    <t>https://www.jafp.or.jp/know/fp/sheet/</t>
  </si>
  <si>
    <t>「キャッシュフロー」使用例</t>
  </si>
  <si>
    <t>https://mosomoso-history.com/%E3%80%90fp%E4%BD%93%E9%A8%93%E3%80%91%E3%83%A9%E3%82%A4%E3%83%95%E3%82%A4%E3%83%99%E3%83%B3%E3%83%88%E8%A1%A8%E3%80%81%E3%82%AD%E3%83%A3%E3%83%83%E3%82%B7%E3%83%A5%E3%83%95%E3%83%AD%E3%83%BC%E8%A1%A8/</t>
  </si>
  <si>
    <t>ライフプラン参考例</t>
  </si>
  <si>
    <t>https://www.mrs-solitude.com/entry/life-planning-excel-chart</t>
  </si>
  <si>
    <t>https://hoken.kakaku.com/gea/select/gakuhi/</t>
  </si>
  <si>
    <t>https://www.apamanshop.com/yachinsobasearch/101203/tokyo/</t>
  </si>
  <si>
    <t>4人暮らし生活費</t>
  </si>
  <si>
    <t>https://hoken-room.jp/money-life/8595#:~:text=%E6%9D%B1%E4%BA%AC%E3%81%AA%E3%81%A9%E5%A4%A7%E9%83%BD%E5%B8%82%E3%81%AB,%EF%BC%88%E5%AE%B6%E8%B3%83%E3%82%92%E9%99%A4%E3%81%8F%EF%BC%89%E3%81%A7%E3%81%99%E3%80%82</t>
  </si>
  <si>
    <t>https://resources.realestate.co.jp/ja/living/what-is-the-cost-of-living-for-a-family-of-four-in-tokyo-jp/</t>
  </si>
  <si>
    <t>https://www.tokyobeta.jp/column/blog-tokyo-cost-of-living-down/</t>
  </si>
  <si>
    <t>https://around35.net/cost-of-living-family/</t>
  </si>
  <si>
    <t>https://manekatsu.com/blog/54736</t>
  </si>
  <si>
    <t>子ども教育費・養育費</t>
  </si>
  <si>
    <t>https://www.smbc-card.com/like_u/money/education_funding.jsp</t>
  </si>
  <si>
    <t>老後生活費</t>
  </si>
  <si>
    <t>https://hoken.kakaku.com/gpa/select/seikatuhi/</t>
  </si>
  <si>
    <t>主なライフイベントにかかる費用の目安</t>
  </si>
  <si>
    <t>https://www.jafp.or.jp/know/lifeplan/indication/</t>
  </si>
  <si>
    <t>マンションの維持費は毎月どれくらいかかる？平均や築年数での違いを解説</t>
  </si>
  <si>
    <t>https://www.zerorenovation.com/blog/maintenance-costs/</t>
  </si>
  <si>
    <t>昇給率・物価変動率</t>
  </si>
  <si>
    <t>https://kan-gi.com/2020/09/16/post-2227/</t>
  </si>
  <si>
    <t>投資年利3%は低リスク</t>
  </si>
  <si>
    <t>https://www.fsa.go.jp/policy/nisa2/moneyplan_sim/index.html</t>
  </si>
  <si>
    <t>S&amp;P500は導入された1957年以来、平均約10.7%/年の上昇率を記録しており、過去10年間（2012年〜2021年）においてはそのパーセンテージを若干上回った年率約14.7%のリターンを記録しています。</t>
  </si>
  <si>
    <t>https://www.kushim.co.jp/media/sp500#SP5002010</t>
  </si>
  <si>
    <t>米国における過去の市場の成長率は年間７%。単純に考えると、米国株に投資をすると年間７％の利益を得られることになります。しかし、一方では物価上昇（インフレ）が起きています。米国の同期間のインフレ率は年間3%。市場の成長率（7%）からインフレ率（3%）を引いた4%という数字が、実質的に米国株式市場に投資した際の成長率を表しています。つまり、投資資産から取り崩すお金が毎年４%までであれば、元本は減らさずに暮らしていける、というわけです。</t>
  </si>
  <si>
    <t>https://www.aozorabank.co.jp/bank/story/finance/firefire-2.html</t>
  </si>
  <si>
    <t>普通の人が資産運用で 99 点をとる方法とその考え方</t>
  </si>
  <si>
    <t>https://hayatoito.github.io/2020/investing/</t>
  </si>
  <si>
    <t>2019年に「老後に2000万円の資金が必要である」との資料が、金融庁のワーキンググループからメディに流れ、財務大臣が受け取りを拒否するという政治マターがありました。
元データは厚生労働省によるもので、夫65歳以上、妻60歳以上の無職夫婦の収支は、収入月20万9,000円に対して、支出26万4,000円なので、毎月約5万5,000円の赤字となります。夫が95歳になる30年間で約2,000万円の不足になるとのことでした。
今回の65歳以上と60歳以上の夫婦は、厚労省の年金の受給額を算出する際の、モデル年金が想定されています。モデル年金は、夫は平均的な給与収入で40年間厚生年金に加入し、妻は40年間専業主婦となっています。また、2019年に厚労省が年金財政の検証をした際のモデル世帯も同様となっています。</t>
  </si>
  <si>
    <t>https://www.bk.mufg.jp/column/events/secondlife/0008.html</t>
  </si>
  <si>
    <t>厚生労働省が発表する「令和2年度厚生年金保険・国民年金事業の概況」によると、 年金の平均受給額は、国民年金がおよそ5.6万円、厚生年金がおよそ14.4万円 です。</t>
  </si>
  <si>
    <t>https://www.navinavi-hoken.com/articles/how-much-pension#:~:text=%E5%8E%9A%E7%94%9F%E5%8A%B4%E5%83%8D%E7%9C%81%E3%81%8C%E7%99%BA%E8%A1%A8%E3%81%99%E3%82%8B,%E3%81%8A%E3%82%88%E3%81%9D14.4%E4%B8%87%E5%86%86%20%E3%81%A7%E3%81%99%E3%80%82</t>
  </si>
  <si>
    <t>DCでは、60歳以上の給付開始年にならないと現金として受け取ることができない仕組みになっています。そのため、値上がりして損益がプラスになっていても、そのままにしておいて今後値下がりした場合には、利益が減る、または損失が出ることもあります。
そこで、投資信託の利益相当分を売却して、元本確保型商品を購入することにより、利益を確保することができます。</t>
  </si>
  <si>
    <t>https://www.resonabank.co.jp/nenkin/ideco/column/difference-change-switching.html</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</si>
</sst>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theme="1"/>
      <name val="MS PGothic"/>
      <scheme val="minor"/>
    </font>
    <font>
      <b/>
      <sz val="11.0"/>
      <color rgb="FFFFFFFF"/>
      <name val="Arial"/>
    </font>
    <font>
      <sz val="11.0"/>
      <color theme="1"/>
      <name val="MS PGothic"/>
    </font>
    <font>
      <b/>
      <sz val="11.0"/>
      <color theme="1"/>
      <name val="Arial"/>
    </font>
    <font>
      <sz val="11.0"/>
      <color theme="1"/>
      <name val="Arial"/>
    </font>
    <font>
      <sz val="11.0"/>
      <color rgb="FF4A86E8"/>
      <name val="Arial"/>
    </font>
    <font>
      <b/>
      <sz val="11.0"/>
      <color theme="1"/>
      <name val="MS PGothic"/>
    </font>
    <font>
      <sz val="11.0"/>
      <color theme="1"/>
      <name val="&quot;MS PGothic&quot;"/>
    </font>
    <font>
      <sz val="11.0"/>
      <color rgb="FFFF0000"/>
      <name val="MS PGothic"/>
    </font>
    <font>
      <b/>
      <sz val="11.0"/>
      <color rgb="FF000000"/>
      <name val="Arial"/>
    </font>
    <font>
      <b/>
      <sz val="11.0"/>
      <color theme="1"/>
      <name val="&quot;MS PGothic&quot;"/>
    </font>
    <font>
      <sz val="11.0"/>
      <color rgb="FF000000"/>
      <name val="Arial"/>
    </font>
    <font>
      <b/>
      <color theme="1"/>
      <name val="MS PGothic"/>
      <scheme val="minor"/>
    </font>
    <font>
      <sz val="11.0"/>
      <color rgb="FFFF0000"/>
      <name val="Arial"/>
    </font>
    <font>
      <color theme="1"/>
      <name val="MS PGothic"/>
      <scheme val="minor"/>
    </font>
    <font>
      <u/>
      <color rgb="FF0000FF"/>
    </font>
    <font>
      <u/>
      <color rgb="FF0000FF"/>
    </font>
  </fonts>
  <fills count="11">
    <fill>
      <patternFill patternType="none"/>
    </fill>
    <fill>
      <patternFill patternType="lightGray"/>
    </fill>
    <fill>
      <patternFill patternType="solid">
        <fgColor rgb="FF999999"/>
        <bgColor rgb="FF999999"/>
      </patternFill>
    </fill>
    <fill>
      <patternFill patternType="solid">
        <fgColor rgb="FFC9DAF8"/>
        <bgColor rgb="FFC9DAF8"/>
      </patternFill>
    </fill>
    <fill>
      <patternFill patternType="solid">
        <fgColor rgb="FFF4CCCC"/>
        <bgColor rgb="FFF4CCCC"/>
      </patternFill>
    </fill>
    <fill>
      <patternFill patternType="solid">
        <fgColor rgb="FFFCE5CD"/>
        <bgColor rgb="FFFCE5CD"/>
      </patternFill>
    </fill>
    <fill>
      <patternFill patternType="solid">
        <fgColor rgb="FFFFF2CC"/>
        <bgColor rgb="FFFFF2CC"/>
      </patternFill>
    </fill>
    <fill>
      <patternFill patternType="solid">
        <fgColor rgb="FFD9EAD3"/>
        <bgColor rgb="FFD9EAD3"/>
      </patternFill>
    </fill>
    <fill>
      <patternFill patternType="solid">
        <fgColor rgb="FFCFE2F3"/>
        <bgColor rgb="FFCFE2F3"/>
      </patternFill>
    </fill>
    <fill>
      <patternFill patternType="solid">
        <fgColor rgb="FFD9D9D9"/>
        <bgColor rgb="FFD9D9D9"/>
      </patternFill>
    </fill>
    <fill>
      <patternFill patternType="solid">
        <fgColor rgb="FFF3F3F3"/>
        <bgColor rgb="FFF3F3F3"/>
      </patternFill>
    </fill>
  </fills>
  <borders count="1">
    <border/>
  </borders>
  <cellStyleXfs count="1">
    <xf borderId="0" fillId="0" fontId="0" numFmtId="0" applyAlignment="1" applyFont="1"/>
  </cellStyleXfs>
  <cellXfs count="84">
    <xf borderId="0" fillId="0" fontId="0" numFmtId="0" xfId="0" applyAlignment="1" applyFont="1">
      <alignment readingOrder="0" shrinkToFit="0" vertical="center" wrapText="0"/>
    </xf>
    <xf borderId="0" fillId="2" fontId="1" numFmtId="0" xfId="0" applyAlignment="1" applyFill="1" applyFont="1">
      <alignment horizontal="center" shrinkToFit="0" vertical="center" wrapText="0"/>
    </xf>
    <xf borderId="0" fillId="2" fontId="1" numFmtId="1" xfId="0" applyAlignment="1" applyFont="1" applyNumberFormat="1">
      <alignment horizontal="right" readingOrder="0" shrinkToFit="0" vertical="center" wrapText="0"/>
    </xf>
    <xf borderId="0" fillId="2" fontId="1" numFmtId="1" xfId="0" applyAlignment="1" applyFont="1" applyNumberFormat="1">
      <alignment horizontal="right" shrinkToFit="0" vertical="center" wrapText="0"/>
    </xf>
    <xf borderId="0" fillId="0" fontId="2" numFmtId="1" xfId="0" applyAlignment="1" applyFont="1" applyNumberFormat="1">
      <alignment shrinkToFit="0" vertical="center" wrapText="0"/>
    </xf>
    <xf borderId="0" fillId="3" fontId="3" numFmtId="0" xfId="0" applyAlignment="1" applyFill="1" applyFont="1">
      <alignment horizontal="center" readingOrder="0" shrinkToFit="0" vertical="center" wrapText="0"/>
    </xf>
    <xf borderId="0" fillId="3" fontId="4" numFmtId="0" xfId="0" applyAlignment="1" applyFont="1">
      <alignment horizontal="center" readingOrder="0" shrinkToFit="0" vertical="center" wrapText="0"/>
    </xf>
    <xf borderId="0" fillId="0" fontId="5" numFmtId="9" xfId="0" applyAlignment="1" applyFont="1" applyNumberFormat="1">
      <alignment horizontal="right" readingOrder="0" shrinkToFit="0" vertical="center" wrapText="0"/>
    </xf>
    <xf borderId="0" fillId="0" fontId="5" numFmtId="9" xfId="0" applyAlignment="1" applyFont="1" applyNumberFormat="1">
      <alignment shrinkToFit="0" vertical="center" wrapText="0"/>
    </xf>
    <xf borderId="0" fillId="0" fontId="4" numFmtId="9" xfId="0" applyAlignment="1" applyFont="1" applyNumberFormat="1">
      <alignment shrinkToFit="0" vertical="center" wrapText="0"/>
    </xf>
    <xf borderId="0" fillId="3" fontId="4" numFmtId="9" xfId="0" applyAlignment="1" applyFont="1" applyNumberFormat="1">
      <alignment horizontal="center" shrinkToFit="0" vertical="center" wrapText="0"/>
    </xf>
    <xf borderId="0" fillId="3" fontId="4" numFmtId="9" xfId="0" applyAlignment="1" applyFont="1" applyNumberFormat="1">
      <alignment horizontal="center" readingOrder="0" shrinkToFit="0" vertical="center" wrapText="0"/>
    </xf>
    <xf borderId="0" fillId="0" fontId="6" numFmtId="0" xfId="0" applyAlignment="1" applyFont="1">
      <alignment shrinkToFit="0" vertical="center" wrapText="0"/>
    </xf>
    <xf borderId="0" fillId="0" fontId="2" numFmtId="0" xfId="0" applyAlignment="1" applyFont="1">
      <alignment shrinkToFit="0" vertical="center" wrapText="0"/>
    </xf>
    <xf borderId="0" fillId="0" fontId="4" numFmtId="1" xfId="0" applyAlignment="1" applyFont="1" applyNumberFormat="1">
      <alignment horizontal="right" readingOrder="0" shrinkToFit="0" vertical="center" wrapText="0"/>
    </xf>
    <xf borderId="0" fillId="0" fontId="4" numFmtId="1" xfId="0" applyAlignment="1" applyFont="1" applyNumberFormat="1">
      <alignment shrinkToFit="0" vertical="center" wrapText="0"/>
    </xf>
    <xf borderId="0" fillId="4" fontId="3" numFmtId="0" xfId="0" applyAlignment="1" applyFill="1" applyFont="1">
      <alignment horizontal="center" readingOrder="0" shrinkToFit="0" vertical="center" wrapText="0"/>
    </xf>
    <xf borderId="0" fillId="4" fontId="4" numFmtId="0" xfId="0" applyAlignment="1" applyFont="1">
      <alignment horizontal="center" readingOrder="0" shrinkToFit="0" vertical="center" wrapText="0"/>
    </xf>
    <xf borderId="0" fillId="4" fontId="3" numFmtId="0" xfId="0" applyAlignment="1" applyFont="1">
      <alignment horizontal="center" shrinkToFit="0" vertical="center" wrapText="1"/>
    </xf>
    <xf borderId="0" fillId="0" fontId="3" numFmtId="1" xfId="0" applyAlignment="1" applyFont="1" applyNumberFormat="1">
      <alignment shrinkToFit="0" vertical="center" wrapText="0"/>
    </xf>
    <xf borderId="0" fillId="0" fontId="3" numFmtId="1" xfId="0" applyAlignment="1" applyFont="1" applyNumberFormat="1">
      <alignment readingOrder="0" shrinkToFit="0" vertical="center" wrapText="0"/>
    </xf>
    <xf borderId="0" fillId="5" fontId="3" numFmtId="0" xfId="0" applyAlignment="1" applyFill="1" applyFont="1">
      <alignment horizontal="center" readingOrder="0" shrinkToFit="0" vertical="center" wrapText="0"/>
    </xf>
    <xf borderId="0" fillId="5" fontId="4" numFmtId="0" xfId="0" applyAlignment="1" applyFont="1">
      <alignment horizontal="center" readingOrder="0" shrinkToFit="0" vertical="center" wrapText="0"/>
    </xf>
    <xf borderId="0" fillId="0" fontId="5" numFmtId="1" xfId="0" applyAlignment="1" applyFont="1" applyNumberFormat="1">
      <alignment readingOrder="0" shrinkToFit="0" vertical="center" wrapText="0"/>
    </xf>
    <xf borderId="0" fillId="0" fontId="4" numFmtId="1" xfId="0" applyAlignment="1" applyFont="1" applyNumberFormat="1">
      <alignment readingOrder="0" shrinkToFit="0" vertical="center" wrapText="0"/>
    </xf>
    <xf borderId="0" fillId="0" fontId="4" numFmtId="3" xfId="0" applyAlignment="1" applyFont="1" applyNumberFormat="1">
      <alignment readingOrder="0" shrinkToFit="0" vertical="center" wrapText="0"/>
    </xf>
    <xf borderId="0" fillId="0" fontId="5" numFmtId="1" xfId="0" applyAlignment="1" applyFont="1" applyNumberFormat="1">
      <alignment shrinkToFit="0" vertical="center" wrapText="0"/>
    </xf>
    <xf borderId="0" fillId="5" fontId="3" numFmtId="0" xfId="0" applyAlignment="1" applyFont="1">
      <alignment horizontal="center" shrinkToFit="0" vertical="center" wrapText="0"/>
    </xf>
    <xf borderId="0" fillId="6" fontId="7" numFmtId="0" xfId="0" applyAlignment="1" applyFill="1" applyFont="1">
      <alignment vertical="center"/>
    </xf>
    <xf borderId="0" fillId="6" fontId="4" numFmtId="0" xfId="0" applyAlignment="1" applyFont="1">
      <alignment horizontal="center" vertical="center"/>
    </xf>
    <xf borderId="0" fillId="0" fontId="4" numFmtId="1" xfId="0" applyAlignment="1" applyFont="1" applyNumberFormat="1">
      <alignment horizontal="right" vertical="center"/>
    </xf>
    <xf borderId="0" fillId="0" fontId="7" numFmtId="1" xfId="0" applyAlignment="1" applyFont="1" applyNumberFormat="1">
      <alignment vertical="center"/>
    </xf>
    <xf borderId="0" fillId="0" fontId="4" numFmtId="3" xfId="0" applyAlignment="1" applyFont="1" applyNumberFormat="1">
      <alignment horizontal="right" vertical="center"/>
    </xf>
    <xf borderId="0" fillId="6" fontId="3" numFmtId="0" xfId="0" applyAlignment="1" applyFont="1">
      <alignment horizontal="center" readingOrder="0" shrinkToFit="0" vertical="center" wrapText="0"/>
    </xf>
    <xf borderId="0" fillId="6" fontId="4" numFmtId="0" xfId="0" applyAlignment="1" applyFont="1">
      <alignment horizontal="center" readingOrder="0" shrinkToFit="0" vertical="center" wrapText="0"/>
    </xf>
    <xf borderId="0" fillId="6" fontId="3" numFmtId="0" xfId="0" applyAlignment="1" applyFont="1">
      <alignment horizontal="center" shrinkToFit="0" vertical="center" wrapText="0"/>
    </xf>
    <xf borderId="0" fillId="7" fontId="3" numFmtId="0" xfId="0" applyAlignment="1" applyFill="1" applyFont="1">
      <alignment horizontal="center" readingOrder="0" shrinkToFit="0" vertical="center" wrapText="0"/>
    </xf>
    <xf borderId="0" fillId="8" fontId="3" numFmtId="0" xfId="0" applyAlignment="1" applyFill="1" applyFont="1">
      <alignment horizontal="center" shrinkToFit="0" vertical="center" wrapText="0"/>
    </xf>
    <xf borderId="0" fillId="8" fontId="4" numFmtId="0" xfId="0" applyAlignment="1" applyFont="1">
      <alignment horizontal="center" readingOrder="0" shrinkToFit="0" vertical="center" wrapText="0"/>
    </xf>
    <xf borderId="0" fillId="8" fontId="4" numFmtId="0" xfId="0" applyAlignment="1" applyFont="1">
      <alignment horizontal="center" readingOrder="0" shrinkToFit="0" vertical="center" wrapText="0"/>
    </xf>
    <xf borderId="0" fillId="8" fontId="3" numFmtId="0" xfId="0" applyAlignment="1" applyFont="1">
      <alignment horizontal="center" readingOrder="0" shrinkToFit="0" vertical="center" wrapText="0"/>
    </xf>
    <xf borderId="0" fillId="0" fontId="8" numFmtId="1" xfId="0" applyAlignment="1" applyFont="1" applyNumberFormat="1">
      <alignment shrinkToFit="0" vertical="center" wrapText="0"/>
    </xf>
    <xf borderId="0" fillId="0" fontId="9" numFmtId="1" xfId="0" applyAlignment="1" applyFont="1" applyNumberFormat="1">
      <alignment horizontal="left" readingOrder="0" vertical="center"/>
    </xf>
    <xf borderId="0" fillId="0" fontId="3" numFmtId="3" xfId="0" applyAlignment="1" applyFont="1" applyNumberFormat="1">
      <alignment readingOrder="0" shrinkToFit="0" vertical="center" wrapText="0"/>
    </xf>
    <xf borderId="0" fillId="5" fontId="7" numFmtId="0" xfId="0" applyAlignment="1" applyFont="1">
      <alignment vertical="center"/>
    </xf>
    <xf borderId="0" fillId="5" fontId="4" numFmtId="0" xfId="0" applyAlignment="1" applyFont="1">
      <alignment horizontal="center" vertical="center"/>
    </xf>
    <xf borderId="0" fillId="0" fontId="7" numFmtId="1" xfId="0" applyAlignment="1" applyFont="1" applyNumberFormat="1">
      <alignment readingOrder="0" vertical="center"/>
    </xf>
    <xf borderId="0" fillId="0" fontId="7" numFmtId="3" xfId="0" applyAlignment="1" applyFont="1" applyNumberFormat="1">
      <alignment vertical="center"/>
    </xf>
    <xf borderId="0" fillId="6" fontId="4" numFmtId="0" xfId="0" applyAlignment="1" applyFont="1">
      <alignment horizontal="center" shrinkToFit="0" vertical="center" wrapText="0"/>
    </xf>
    <xf borderId="0" fillId="7" fontId="7" numFmtId="0" xfId="0" applyAlignment="1" applyFont="1">
      <alignment vertical="center"/>
    </xf>
    <xf borderId="0" fillId="7" fontId="10" numFmtId="0" xfId="0" applyAlignment="1" applyFont="1">
      <alignment horizontal="center" vertical="center"/>
    </xf>
    <xf borderId="0" fillId="0" fontId="9" numFmtId="1" xfId="0" applyAlignment="1" applyFont="1" applyNumberFormat="1">
      <alignment vertical="center"/>
    </xf>
    <xf borderId="0" fillId="0" fontId="7" numFmtId="0" xfId="0" applyAlignment="1" applyFont="1">
      <alignment vertical="center"/>
    </xf>
    <xf borderId="0" fillId="0" fontId="11" numFmtId="1" xfId="0" applyAlignment="1" applyFont="1" applyNumberFormat="1">
      <alignment vertical="center"/>
    </xf>
    <xf borderId="0" fillId="0" fontId="3" numFmtId="1" xfId="0" applyAlignment="1" applyFont="1" applyNumberFormat="1">
      <alignment horizontal="left" readingOrder="0" shrinkToFit="0" vertical="center" wrapText="0"/>
    </xf>
    <xf borderId="0" fillId="7" fontId="7" numFmtId="0" xfId="0" applyAlignment="1" applyFont="1">
      <alignment vertical="center"/>
    </xf>
    <xf borderId="0" fillId="0" fontId="3" numFmtId="1" xfId="0" applyAlignment="1" applyFont="1" applyNumberFormat="1">
      <alignment horizontal="right" vertical="center"/>
    </xf>
    <xf borderId="0" fillId="8" fontId="6" numFmtId="0" xfId="0" applyAlignment="1" applyFont="1">
      <alignment vertical="center"/>
    </xf>
    <xf borderId="0" fillId="8" fontId="4" numFmtId="0" xfId="0" applyAlignment="1" applyFont="1">
      <alignment horizontal="center" vertical="center"/>
    </xf>
    <xf borderId="0" fillId="0" fontId="12" numFmtId="0" xfId="0" applyAlignment="1" applyFont="1">
      <alignment readingOrder="0" vertical="center"/>
    </xf>
    <xf borderId="0" fillId="9" fontId="4" numFmtId="1" xfId="0" applyAlignment="1" applyFill="1" applyFont="1" applyNumberFormat="1">
      <alignment shrinkToFit="0" vertical="center" wrapText="0"/>
    </xf>
    <xf borderId="0" fillId="10" fontId="4" numFmtId="1" xfId="0" applyAlignment="1" applyFill="1" applyFont="1" applyNumberFormat="1">
      <alignment shrinkToFit="0" vertical="center" wrapText="0"/>
    </xf>
    <xf borderId="0" fillId="10" fontId="4" numFmtId="1" xfId="0" applyAlignment="1" applyFont="1" applyNumberFormat="1">
      <alignment readingOrder="0" shrinkToFit="0" vertical="center" wrapText="0"/>
    </xf>
    <xf borderId="0" fillId="9" fontId="4" numFmtId="1" xfId="0" applyAlignment="1" applyFont="1" applyNumberFormat="1">
      <alignment readingOrder="0" shrinkToFit="0" vertical="center" wrapText="0"/>
    </xf>
    <xf borderId="0" fillId="5" fontId="4" numFmtId="0" xfId="0" applyAlignment="1" applyFont="1">
      <alignment horizontal="center" shrinkToFit="0" vertical="center" wrapText="0"/>
    </xf>
    <xf borderId="0" fillId="9" fontId="3" numFmtId="1" xfId="0" applyAlignment="1" applyFont="1" applyNumberFormat="1">
      <alignment shrinkToFit="0" vertical="center" wrapText="0"/>
    </xf>
    <xf borderId="0" fillId="10" fontId="3" numFmtId="1" xfId="0" applyAlignment="1" applyFont="1" applyNumberFormat="1">
      <alignment shrinkToFit="0" vertical="center" wrapText="0"/>
    </xf>
    <xf borderId="0" fillId="6" fontId="11" numFmtId="0" xfId="0" applyAlignment="1" applyFont="1">
      <alignment horizontal="center" readingOrder="0" shrinkToFit="0" vertical="center" wrapText="0"/>
    </xf>
    <xf borderId="0" fillId="8" fontId="4" numFmtId="0" xfId="0" applyAlignment="1" applyFont="1">
      <alignment horizontal="center" shrinkToFit="0" vertical="center" wrapText="0"/>
    </xf>
    <xf borderId="0" fillId="9" fontId="3" numFmtId="1" xfId="0" applyAlignment="1" applyFont="1" applyNumberFormat="1">
      <alignment readingOrder="0" shrinkToFit="0" vertical="center" wrapText="0"/>
    </xf>
    <xf borderId="0" fillId="10" fontId="3" numFmtId="1" xfId="0" applyAlignment="1" applyFont="1" applyNumberFormat="1">
      <alignment readingOrder="0" shrinkToFit="0" vertical="center" wrapText="0"/>
    </xf>
    <xf borderId="0" fillId="9" fontId="2" numFmtId="1" xfId="0" applyAlignment="1" applyFont="1" applyNumberFormat="1">
      <alignment shrinkToFit="0" vertical="center" wrapText="0"/>
    </xf>
    <xf borderId="0" fillId="10" fontId="2" numFmtId="1" xfId="0" applyAlignment="1" applyFont="1" applyNumberFormat="1">
      <alignment shrinkToFit="0" vertical="center" wrapText="0"/>
    </xf>
    <xf borderId="0" fillId="5" fontId="11" numFmtId="0" xfId="0" applyAlignment="1" applyFont="1">
      <alignment horizontal="center" readingOrder="0" shrinkToFit="0" vertical="center" wrapText="0"/>
    </xf>
    <xf borderId="0" fillId="6" fontId="13" numFmtId="0" xfId="0" applyAlignment="1" applyFont="1">
      <alignment horizontal="center" shrinkToFit="0" vertical="center" wrapText="0"/>
    </xf>
    <xf borderId="0" fillId="6" fontId="13" numFmtId="0" xfId="0" applyAlignment="1" applyFont="1">
      <alignment horizontal="center" readingOrder="0" shrinkToFit="0" vertical="center" wrapText="0"/>
    </xf>
    <xf borderId="0" fillId="9" fontId="2" numFmtId="1" xfId="0" applyAlignment="1" applyFont="1" applyNumberFormat="1">
      <alignment readingOrder="0" shrinkToFit="0" vertical="center" wrapText="0"/>
    </xf>
    <xf borderId="0" fillId="8" fontId="2" numFmtId="0" xfId="0" applyAlignment="1" applyFont="1">
      <alignment vertical="center"/>
    </xf>
    <xf borderId="0" fillId="0" fontId="3" numFmtId="1" xfId="0" applyAlignment="1" applyFont="1" applyNumberFormat="1">
      <alignment horizontal="right" readingOrder="0" shrinkToFit="0" vertical="center" wrapText="0"/>
    </xf>
    <xf borderId="0" fillId="0" fontId="13" numFmtId="1" xfId="0" applyAlignment="1" applyFont="1" applyNumberFormat="1">
      <alignment readingOrder="0" shrinkToFit="0" vertical="center" wrapText="0"/>
    </xf>
    <xf borderId="0" fillId="0" fontId="14" numFmtId="0" xfId="0" applyAlignment="1" applyFont="1">
      <alignment readingOrder="0" shrinkToFit="0" vertical="center" wrapText="1"/>
    </xf>
    <xf borderId="0" fillId="0" fontId="15" numFmtId="0" xfId="0" applyAlignment="1" applyFont="1">
      <alignment readingOrder="0" vertical="center"/>
    </xf>
    <xf borderId="0" fillId="0" fontId="16" numFmtId="0" xfId="0" applyAlignment="1" applyFont="1">
      <alignment readingOrder="0" vertical="center"/>
    </xf>
    <xf borderId="0" fillId="0" fontId="14"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名前A(BS)</a:t>
            </a:r>
          </a:p>
        </c:rich>
      </c:tx>
      <c:layout>
        <c:manualLayout>
          <c:xMode val="edge"/>
          <c:yMode val="edge"/>
          <c:x val="0.02925"/>
          <c:y val="0.05"/>
        </c:manualLayout>
      </c:layout>
      <c:overlay val="0"/>
    </c:title>
    <c:plotArea>
      <c:layout/>
      <c:lineChart>
        <c:ser>
          <c:idx val="0"/>
          <c:order val="0"/>
          <c:tx>
            <c:strRef>
              <c:f>'キャッシュフロー'!$A$26:$B$26</c:f>
            </c:strRef>
          </c:tx>
          <c:spPr>
            <a:ln cmpd="sng">
              <a:solidFill>
                <a:srgbClr val="4F81BD"/>
              </a:solidFill>
            </a:ln>
          </c:spPr>
          <c:marker>
            <c:symbol val="none"/>
          </c:marker>
          <c:cat>
            <c:strRef>
              <c:f>'キャッシュフロー'!$C$11:$BT$11</c:f>
            </c:strRef>
          </c:cat>
          <c:val>
            <c:numRef>
              <c:f>'キャッシュフロー'!$C$26:$BT$26</c:f>
              <c:numCache/>
            </c:numRef>
          </c:val>
          <c:smooth val="0"/>
        </c:ser>
        <c:ser>
          <c:idx val="1"/>
          <c:order val="1"/>
          <c:tx>
            <c:strRef>
              <c:f>'キャッシュフロー'!$A$27:$B$27</c:f>
            </c:strRef>
          </c:tx>
          <c:spPr>
            <a:ln cmpd="sng">
              <a:solidFill>
                <a:srgbClr val="C0504D"/>
              </a:solidFill>
            </a:ln>
          </c:spPr>
          <c:marker>
            <c:symbol val="none"/>
          </c:marker>
          <c:cat>
            <c:strRef>
              <c:f>'キャッシュフロー'!$C$11:$BT$11</c:f>
            </c:strRef>
          </c:cat>
          <c:val>
            <c:numRef>
              <c:f>'キャッシュフロー'!$C$27:$BT$27</c:f>
              <c:numCache/>
            </c:numRef>
          </c:val>
          <c:smooth val="0"/>
        </c:ser>
        <c:ser>
          <c:idx val="2"/>
          <c:order val="2"/>
          <c:tx>
            <c:strRef>
              <c:f>'キャッシュフロー'!$A$28:$B$28</c:f>
            </c:strRef>
          </c:tx>
          <c:spPr>
            <a:ln cmpd="sng">
              <a:solidFill>
                <a:srgbClr val="9BBB59"/>
              </a:solidFill>
            </a:ln>
          </c:spPr>
          <c:marker>
            <c:symbol val="none"/>
          </c:marker>
          <c:cat>
            <c:strRef>
              <c:f>'キャッシュフロー'!$C$11:$BT$11</c:f>
            </c:strRef>
          </c:cat>
          <c:val>
            <c:numRef>
              <c:f>'キャッシュフロー'!$C$28:$BT$28</c:f>
              <c:numCache/>
            </c:numRef>
          </c:val>
          <c:smooth val="0"/>
        </c:ser>
        <c:ser>
          <c:idx val="3"/>
          <c:order val="3"/>
          <c:tx>
            <c:strRef>
              <c:f>'キャッシュフロー'!$A$29:$B$29</c:f>
            </c:strRef>
          </c:tx>
          <c:spPr>
            <a:ln cmpd="sng">
              <a:solidFill>
                <a:srgbClr val="8064A2"/>
              </a:solidFill>
            </a:ln>
          </c:spPr>
          <c:marker>
            <c:symbol val="none"/>
          </c:marker>
          <c:cat>
            <c:strRef>
              <c:f>'キャッシュフロー'!$C$11:$BT$11</c:f>
            </c:strRef>
          </c:cat>
          <c:val>
            <c:numRef>
              <c:f>'キャッシュフロー'!$C$29:$BT$29</c:f>
              <c:numCache/>
            </c:numRef>
          </c:val>
          <c:smooth val="0"/>
        </c:ser>
        <c:axId val="27189069"/>
        <c:axId val="2102468403"/>
      </c:lineChart>
      <c:catAx>
        <c:axId val="2718906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102468403"/>
      </c:catAx>
      <c:valAx>
        <c:axId val="210246840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7189069"/>
      </c:valAx>
    </c:plotArea>
    <c:legend>
      <c:legendPos val="r"/>
      <c:overlay val="0"/>
      <c:txPr>
        <a:bodyPr/>
        <a:lstStyle/>
        <a:p>
          <a:pPr lvl="0">
            <a:defRPr b="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健太(BS)</a:t>
            </a:r>
          </a:p>
        </c:rich>
      </c:tx>
      <c:overlay val="0"/>
    </c:title>
    <c:plotArea>
      <c:layout/>
      <c:lineChart>
        <c:ser>
          <c:idx val="0"/>
          <c:order val="0"/>
          <c:tx>
            <c:strRef>
              <c:f>'キャッシュフロー(持ち家2回購入)'!$A$37:$B$37</c:f>
            </c:strRef>
          </c:tx>
          <c:spPr>
            <a:ln cmpd="sng">
              <a:solidFill>
                <a:srgbClr val="4F81BD"/>
              </a:solidFill>
            </a:ln>
          </c:spPr>
          <c:marker>
            <c:symbol val="none"/>
          </c:marker>
          <c:cat>
            <c:strRef>
              <c:f>'キャッシュフロー(持ち家2回購入)'!$C$2:$BT$2</c:f>
            </c:strRef>
          </c:cat>
          <c:val>
            <c:numRef>
              <c:f>'キャッシュフロー(持ち家2回購入)'!$C$37:$BT$37</c:f>
              <c:numCache/>
            </c:numRef>
          </c:val>
          <c:smooth val="0"/>
        </c:ser>
        <c:ser>
          <c:idx val="1"/>
          <c:order val="1"/>
          <c:tx>
            <c:strRef>
              <c:f>'キャッシュフロー(持ち家2回購入)'!$A$38:$B$38</c:f>
            </c:strRef>
          </c:tx>
          <c:spPr>
            <a:ln cmpd="sng">
              <a:solidFill>
                <a:srgbClr val="C0504D"/>
              </a:solidFill>
            </a:ln>
          </c:spPr>
          <c:marker>
            <c:symbol val="none"/>
          </c:marker>
          <c:cat>
            <c:strRef>
              <c:f>'キャッシュフロー(持ち家2回購入)'!$C$2:$BT$2</c:f>
            </c:strRef>
          </c:cat>
          <c:val>
            <c:numRef>
              <c:f>'キャッシュフロー(持ち家2回購入)'!$C$38:$BT$38</c:f>
              <c:numCache/>
            </c:numRef>
          </c:val>
          <c:smooth val="0"/>
        </c:ser>
        <c:ser>
          <c:idx val="2"/>
          <c:order val="2"/>
          <c:tx>
            <c:strRef>
              <c:f>'キャッシュフロー(持ち家2回購入)'!$A$39:$B$39</c:f>
            </c:strRef>
          </c:tx>
          <c:spPr>
            <a:ln cmpd="sng">
              <a:solidFill>
                <a:srgbClr val="9BBB59"/>
              </a:solidFill>
            </a:ln>
          </c:spPr>
          <c:marker>
            <c:symbol val="none"/>
          </c:marker>
          <c:cat>
            <c:strRef>
              <c:f>'キャッシュフロー(持ち家2回購入)'!$C$2:$BT$2</c:f>
            </c:strRef>
          </c:cat>
          <c:val>
            <c:numRef>
              <c:f>'キャッシュフロー(持ち家2回購入)'!$C$39:$BT$39</c:f>
              <c:numCache/>
            </c:numRef>
          </c:val>
          <c:smooth val="0"/>
        </c:ser>
        <c:ser>
          <c:idx val="3"/>
          <c:order val="3"/>
          <c:tx>
            <c:strRef>
              <c:f>'キャッシュフロー(持ち家2回購入)'!$A$40:$B$40</c:f>
            </c:strRef>
          </c:tx>
          <c:spPr>
            <a:ln cmpd="sng">
              <a:solidFill>
                <a:srgbClr val="8064A2"/>
              </a:solidFill>
            </a:ln>
          </c:spPr>
          <c:marker>
            <c:symbol val="none"/>
          </c:marker>
          <c:cat>
            <c:strRef>
              <c:f>'キャッシュフロー(持ち家2回購入)'!$C$2:$BT$2</c:f>
            </c:strRef>
          </c:cat>
          <c:val>
            <c:numRef>
              <c:f>'キャッシュフロー(持ち家2回購入)'!$C$40:$BT$40</c:f>
              <c:numCache/>
            </c:numRef>
          </c:val>
          <c:smooth val="0"/>
        </c:ser>
        <c:axId val="1595527743"/>
        <c:axId val="1553992373"/>
      </c:lineChart>
      <c:catAx>
        <c:axId val="159552774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553992373"/>
      </c:catAx>
      <c:valAx>
        <c:axId val="155399237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95527743"/>
      </c:valAx>
    </c:plotArea>
    <c:legend>
      <c:legendPos val="r"/>
      <c:overlay val="0"/>
      <c:txPr>
        <a:bodyPr/>
        <a:lstStyle/>
        <a:p>
          <a:pPr lvl="0">
            <a:defRPr b="0">
              <a:solidFill>
                <a:srgbClr val="1A1A1A"/>
              </a:solidFill>
              <a:latin typeface="+mn-lt"/>
            </a:defRPr>
          </a:pPr>
        </a:p>
      </c:txPr>
    </c:legend>
    <c:plotVisOnly val="1"/>
  </c:chart>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全体(BS)</a:t>
            </a:r>
          </a:p>
        </c:rich>
      </c:tx>
      <c:overlay val="0"/>
    </c:title>
    <c:plotArea>
      <c:layout/>
      <c:lineChart>
        <c:ser>
          <c:idx val="0"/>
          <c:order val="0"/>
          <c:tx>
            <c:strRef>
              <c:f>'キャッシュフロー(持ち家2回購入)'!$A$76:$B$76</c:f>
            </c:strRef>
          </c:tx>
          <c:spPr>
            <a:ln cmpd="sng">
              <a:solidFill>
                <a:srgbClr val="4F81BD"/>
              </a:solidFill>
            </a:ln>
          </c:spPr>
          <c:marker>
            <c:symbol val="none"/>
          </c:marker>
          <c:cat>
            <c:strRef>
              <c:f>'キャッシュフロー(持ち家2回購入)'!$C$2:$BT$2</c:f>
            </c:strRef>
          </c:cat>
          <c:val>
            <c:numRef>
              <c:f>'キャッシュフロー(持ち家2回購入)'!$C$76:$BT$76</c:f>
              <c:numCache/>
            </c:numRef>
          </c:val>
          <c:smooth val="0"/>
        </c:ser>
        <c:ser>
          <c:idx val="1"/>
          <c:order val="1"/>
          <c:tx>
            <c:strRef>
              <c:f>'キャッシュフロー(持ち家2回購入)'!$A$77:$B$77</c:f>
            </c:strRef>
          </c:tx>
          <c:spPr>
            <a:ln cmpd="sng">
              <a:solidFill>
                <a:srgbClr val="C0504D"/>
              </a:solidFill>
            </a:ln>
          </c:spPr>
          <c:marker>
            <c:symbol val="none"/>
          </c:marker>
          <c:cat>
            <c:strRef>
              <c:f>'キャッシュフロー(持ち家2回購入)'!$C$2:$BT$2</c:f>
            </c:strRef>
          </c:cat>
          <c:val>
            <c:numRef>
              <c:f>'キャッシュフロー(持ち家2回購入)'!$C$77:$BT$77</c:f>
              <c:numCache/>
            </c:numRef>
          </c:val>
          <c:smooth val="0"/>
        </c:ser>
        <c:ser>
          <c:idx val="2"/>
          <c:order val="2"/>
          <c:tx>
            <c:strRef>
              <c:f>'キャッシュフロー(持ち家2回購入)'!$A$78:$B$78</c:f>
            </c:strRef>
          </c:tx>
          <c:spPr>
            <a:ln cmpd="sng">
              <a:solidFill>
                <a:srgbClr val="9BBB59"/>
              </a:solidFill>
            </a:ln>
          </c:spPr>
          <c:marker>
            <c:symbol val="none"/>
          </c:marker>
          <c:cat>
            <c:strRef>
              <c:f>'キャッシュフロー(持ち家2回購入)'!$C$2:$BT$2</c:f>
            </c:strRef>
          </c:cat>
          <c:val>
            <c:numRef>
              <c:f>'キャッシュフロー(持ち家2回購入)'!$C$78:$BT$78</c:f>
              <c:numCache/>
            </c:numRef>
          </c:val>
          <c:smooth val="0"/>
        </c:ser>
        <c:ser>
          <c:idx val="3"/>
          <c:order val="3"/>
          <c:tx>
            <c:strRef>
              <c:f>'キャッシュフロー(持ち家2回購入)'!$A$79:$B$79</c:f>
            </c:strRef>
          </c:tx>
          <c:spPr>
            <a:ln cmpd="sng">
              <a:solidFill>
                <a:srgbClr val="8064A2"/>
              </a:solidFill>
            </a:ln>
          </c:spPr>
          <c:marker>
            <c:symbol val="none"/>
          </c:marker>
          <c:cat>
            <c:strRef>
              <c:f>'キャッシュフロー(持ち家2回購入)'!$C$2:$BT$2</c:f>
            </c:strRef>
          </c:cat>
          <c:val>
            <c:numRef>
              <c:f>'キャッシュフロー(持ち家2回購入)'!$C$79:$BT$79</c:f>
              <c:numCache/>
            </c:numRef>
          </c:val>
          <c:smooth val="0"/>
        </c:ser>
        <c:axId val="1658004099"/>
        <c:axId val="133294462"/>
      </c:lineChart>
      <c:catAx>
        <c:axId val="16580040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3294462"/>
      </c:catAx>
      <c:valAx>
        <c:axId val="13329446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58004099"/>
      </c:valAx>
    </c:plotArea>
    <c:legend>
      <c:legendPos val="r"/>
      <c:overlay val="0"/>
      <c:txPr>
        <a:bodyPr/>
        <a:lstStyle/>
        <a:p>
          <a:pPr lvl="0">
            <a:defRPr b="0">
              <a:solidFill>
                <a:srgbClr val="1A1A1A"/>
              </a:solidFill>
              <a:latin typeface="+mn-lt"/>
            </a:defRPr>
          </a:pPr>
        </a:p>
      </c:txPr>
    </c:legend>
    <c:plotVisOnly val="1"/>
  </c:chart>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沙織(PL)</a:t>
            </a:r>
          </a:p>
        </c:rich>
      </c:tx>
      <c:overlay val="0"/>
    </c:title>
    <c:plotArea>
      <c:layout/>
      <c:lineChart>
        <c:ser>
          <c:idx val="0"/>
          <c:order val="0"/>
          <c:tx>
            <c:strRef>
              <c:f>'キャッシュフロー(持ち家2回購入)'!$A$9:$B$9</c:f>
            </c:strRef>
          </c:tx>
          <c:spPr>
            <a:ln cmpd="sng">
              <a:solidFill>
                <a:srgbClr val="4F81BD"/>
              </a:solidFill>
            </a:ln>
          </c:spPr>
          <c:marker>
            <c:symbol val="none"/>
          </c:marker>
          <c:cat>
            <c:strRef>
              <c:f>'キャッシュフロー(持ち家2回購入)'!$C$2:$BT$2</c:f>
            </c:strRef>
          </c:cat>
          <c:val>
            <c:numRef>
              <c:f>'キャッシュフロー(持ち家2回購入)'!$C$9:$BT$9</c:f>
              <c:numCache/>
            </c:numRef>
          </c:val>
          <c:smooth val="0"/>
        </c:ser>
        <c:ser>
          <c:idx val="1"/>
          <c:order val="1"/>
          <c:tx>
            <c:strRef>
              <c:f>'キャッシュフロー(持ち家2回購入)'!$A$15:$B$15</c:f>
            </c:strRef>
          </c:tx>
          <c:spPr>
            <a:ln cmpd="sng">
              <a:solidFill>
                <a:srgbClr val="C0504D"/>
              </a:solidFill>
            </a:ln>
          </c:spPr>
          <c:marker>
            <c:symbol val="none"/>
          </c:marker>
          <c:cat>
            <c:strRef>
              <c:f>'キャッシュフロー(持ち家2回購入)'!$C$2:$BT$2</c:f>
            </c:strRef>
          </c:cat>
          <c:val>
            <c:numRef>
              <c:f>'キャッシュフロー(持ち家2回購入)'!$C$15:$BT$15</c:f>
              <c:numCache/>
            </c:numRef>
          </c:val>
          <c:smooth val="0"/>
        </c:ser>
        <c:ser>
          <c:idx val="2"/>
          <c:order val="2"/>
          <c:tx>
            <c:strRef>
              <c:f>'キャッシュフロー(持ち家2回購入)'!$A$16:$B$16</c:f>
            </c:strRef>
          </c:tx>
          <c:spPr>
            <a:ln cmpd="sng">
              <a:solidFill>
                <a:srgbClr val="9BBB59"/>
              </a:solidFill>
            </a:ln>
          </c:spPr>
          <c:marker>
            <c:symbol val="none"/>
          </c:marker>
          <c:cat>
            <c:strRef>
              <c:f>'キャッシュフロー(持ち家2回購入)'!$C$2:$BT$2</c:f>
            </c:strRef>
          </c:cat>
          <c:val>
            <c:numRef>
              <c:f>'キャッシュフロー(持ち家2回購入)'!$C$16:$BT$16</c:f>
              <c:numCache/>
            </c:numRef>
          </c:val>
          <c:smooth val="0"/>
        </c:ser>
        <c:axId val="64966960"/>
        <c:axId val="1270861079"/>
      </c:lineChart>
      <c:catAx>
        <c:axId val="6496696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70861079"/>
      </c:catAx>
      <c:valAx>
        <c:axId val="127086107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4966960"/>
      </c:valAx>
    </c:plotArea>
    <c:legend>
      <c:legendPos val="r"/>
      <c:overlay val="0"/>
      <c:txPr>
        <a:bodyPr/>
        <a:lstStyle/>
        <a:p>
          <a:pPr lvl="0">
            <a:defRPr b="0">
              <a:solidFill>
                <a:srgbClr val="1A1A1A"/>
              </a:solidFill>
              <a:latin typeface="+mn-lt"/>
            </a:defRPr>
          </a:pPr>
        </a:p>
      </c:txPr>
    </c:legend>
    <c:plotVisOnly val="1"/>
  </c:chart>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健太(PL)</a:t>
            </a:r>
          </a:p>
        </c:rich>
      </c:tx>
      <c:overlay val="0"/>
    </c:title>
    <c:plotArea>
      <c:layout/>
      <c:lineChart>
        <c:ser>
          <c:idx val="0"/>
          <c:order val="0"/>
          <c:tx>
            <c:strRef>
              <c:f>'キャッシュフロー(持ち家2回購入)'!$A$29:$B$29</c:f>
            </c:strRef>
          </c:tx>
          <c:spPr>
            <a:ln cmpd="sng">
              <a:solidFill>
                <a:srgbClr val="4F81BD"/>
              </a:solidFill>
            </a:ln>
          </c:spPr>
          <c:marker>
            <c:symbol val="none"/>
          </c:marker>
          <c:cat>
            <c:strRef>
              <c:f>'キャッシュフロー(持ち家2回購入)'!$C$2:$BT$2</c:f>
            </c:strRef>
          </c:cat>
          <c:val>
            <c:numRef>
              <c:f>'キャッシュフロー(持ち家2回購入)'!$C$29:$BT$29</c:f>
              <c:numCache/>
            </c:numRef>
          </c:val>
          <c:smooth val="0"/>
        </c:ser>
        <c:ser>
          <c:idx val="1"/>
          <c:order val="1"/>
          <c:tx>
            <c:strRef>
              <c:f>'キャッシュフロー(持ち家2回購入)'!$A$35:$B$35</c:f>
            </c:strRef>
          </c:tx>
          <c:spPr>
            <a:ln cmpd="sng">
              <a:solidFill>
                <a:srgbClr val="C0504D"/>
              </a:solidFill>
            </a:ln>
          </c:spPr>
          <c:marker>
            <c:symbol val="none"/>
          </c:marker>
          <c:cat>
            <c:strRef>
              <c:f>'キャッシュフロー(持ち家2回購入)'!$C$2:$BT$2</c:f>
            </c:strRef>
          </c:cat>
          <c:val>
            <c:numRef>
              <c:f>'キャッシュフロー(持ち家2回購入)'!$C$35:$BT$35</c:f>
              <c:numCache/>
            </c:numRef>
          </c:val>
          <c:smooth val="0"/>
        </c:ser>
        <c:ser>
          <c:idx val="2"/>
          <c:order val="2"/>
          <c:tx>
            <c:strRef>
              <c:f>'キャッシュフロー(持ち家2回購入)'!$A$36:$B$36</c:f>
            </c:strRef>
          </c:tx>
          <c:spPr>
            <a:ln cmpd="sng">
              <a:solidFill>
                <a:srgbClr val="9BBB59"/>
              </a:solidFill>
            </a:ln>
          </c:spPr>
          <c:marker>
            <c:symbol val="none"/>
          </c:marker>
          <c:cat>
            <c:strRef>
              <c:f>'キャッシュフロー(持ち家2回購入)'!$C$2:$BT$2</c:f>
            </c:strRef>
          </c:cat>
          <c:val>
            <c:numRef>
              <c:f>'キャッシュフロー(持ち家2回購入)'!$C$36:$BT$36</c:f>
              <c:numCache/>
            </c:numRef>
          </c:val>
          <c:smooth val="0"/>
        </c:ser>
        <c:axId val="1354575969"/>
        <c:axId val="852253842"/>
      </c:lineChart>
      <c:catAx>
        <c:axId val="135457596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852253842"/>
      </c:catAx>
      <c:valAx>
        <c:axId val="85225384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54575969"/>
      </c:valAx>
    </c:plotArea>
    <c:legend>
      <c:legendPos val="r"/>
      <c:overlay val="0"/>
      <c:txPr>
        <a:bodyPr/>
        <a:lstStyle/>
        <a:p>
          <a:pPr lvl="0">
            <a:defRPr b="0">
              <a:solidFill>
                <a:srgbClr val="1A1A1A"/>
              </a:solidFill>
              <a:latin typeface="+mn-lt"/>
            </a:defRPr>
          </a:pPr>
        </a:p>
      </c:txPr>
    </c:legend>
    <c:plotVisOnly val="1"/>
  </c:chart>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全体(PL)</a:t>
            </a:r>
          </a:p>
        </c:rich>
      </c:tx>
      <c:overlay val="0"/>
    </c:title>
    <c:plotArea>
      <c:layout/>
      <c:lineChart>
        <c:ser>
          <c:idx val="0"/>
          <c:order val="0"/>
          <c:tx>
            <c:strRef>
              <c:f>'キャッシュフロー(持ち家2回購入)'!$A$69:$B$69</c:f>
            </c:strRef>
          </c:tx>
          <c:spPr>
            <a:ln cmpd="sng">
              <a:solidFill>
                <a:srgbClr val="4F81BD"/>
              </a:solidFill>
            </a:ln>
          </c:spPr>
          <c:marker>
            <c:symbol val="none"/>
          </c:marker>
          <c:cat>
            <c:strRef>
              <c:f>'キャッシュフロー(持ち家2回購入)'!$C$2:$BT$2</c:f>
            </c:strRef>
          </c:cat>
          <c:val>
            <c:numRef>
              <c:f>'キャッシュフロー(持ち家2回購入)'!$C$69:$BT$69</c:f>
              <c:numCache/>
            </c:numRef>
          </c:val>
          <c:smooth val="0"/>
        </c:ser>
        <c:ser>
          <c:idx val="1"/>
          <c:order val="1"/>
          <c:tx>
            <c:strRef>
              <c:f>'キャッシュフロー(持ち家2回購入)'!$A$74:$B$74</c:f>
            </c:strRef>
          </c:tx>
          <c:spPr>
            <a:ln cmpd="sng">
              <a:solidFill>
                <a:srgbClr val="C0504D"/>
              </a:solidFill>
            </a:ln>
          </c:spPr>
          <c:marker>
            <c:symbol val="none"/>
          </c:marker>
          <c:cat>
            <c:strRef>
              <c:f>'キャッシュフロー(持ち家2回購入)'!$C$2:$BT$2</c:f>
            </c:strRef>
          </c:cat>
          <c:val>
            <c:numRef>
              <c:f>'キャッシュフロー(持ち家2回購入)'!$C$74:$BT$74</c:f>
              <c:numCache/>
            </c:numRef>
          </c:val>
          <c:smooth val="0"/>
        </c:ser>
        <c:ser>
          <c:idx val="2"/>
          <c:order val="2"/>
          <c:tx>
            <c:strRef>
              <c:f>'キャッシュフロー(持ち家2回購入)'!$A$75:$B$75</c:f>
            </c:strRef>
          </c:tx>
          <c:spPr>
            <a:ln cmpd="sng">
              <a:solidFill>
                <a:srgbClr val="9BBB59"/>
              </a:solidFill>
            </a:ln>
          </c:spPr>
          <c:marker>
            <c:symbol val="none"/>
          </c:marker>
          <c:cat>
            <c:strRef>
              <c:f>'キャッシュフロー(持ち家2回購入)'!$C$2:$BT$2</c:f>
            </c:strRef>
          </c:cat>
          <c:val>
            <c:numRef>
              <c:f>'キャッシュフロー(持ち家2回購入)'!$C$75:$BT$75</c:f>
              <c:numCache/>
            </c:numRef>
          </c:val>
          <c:smooth val="0"/>
        </c:ser>
        <c:axId val="719138174"/>
        <c:axId val="2034411097"/>
      </c:lineChart>
      <c:catAx>
        <c:axId val="71913817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034411097"/>
      </c:catAx>
      <c:valAx>
        <c:axId val="203441109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719138174"/>
      </c:valAx>
    </c:plotArea>
    <c:legend>
      <c:legendPos val="r"/>
      <c:overlay val="0"/>
      <c:txPr>
        <a:bodyPr/>
        <a:lstStyle/>
        <a:p>
          <a:pPr lvl="0">
            <a:defRPr b="0">
              <a:solidFill>
                <a:srgbClr val="1A1A1A"/>
              </a:solidFill>
              <a:latin typeface="+mn-lt"/>
            </a:defRPr>
          </a:pPr>
        </a:p>
      </c:txPr>
    </c:legend>
    <c:plotVisOnly val="1"/>
  </c:chart>
</c:chartSpace>
</file>

<file path=xl/charts/chart1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全体(支出内訳)</a:t>
            </a:r>
          </a:p>
        </c:rich>
      </c:tx>
      <c:overlay val="0"/>
    </c:title>
    <c:plotArea>
      <c:layout/>
      <c:lineChart>
        <c:ser>
          <c:idx val="0"/>
          <c:order val="0"/>
          <c:tx>
            <c:strRef>
              <c:f>'キャッシュフロー(持ち家2回購入)'!$A$71:$B$71</c:f>
            </c:strRef>
          </c:tx>
          <c:spPr>
            <a:ln cmpd="sng">
              <a:solidFill>
                <a:srgbClr val="4F81BD"/>
              </a:solidFill>
            </a:ln>
          </c:spPr>
          <c:marker>
            <c:symbol val="none"/>
          </c:marker>
          <c:cat>
            <c:strRef>
              <c:f>'キャッシュフロー(持ち家2回購入)'!$C$70:$BT$70</c:f>
            </c:strRef>
          </c:cat>
          <c:val>
            <c:numRef>
              <c:f>'キャッシュフロー(持ち家2回購入)'!$C$71:$BT$71</c:f>
              <c:numCache/>
            </c:numRef>
          </c:val>
          <c:smooth val="0"/>
        </c:ser>
        <c:ser>
          <c:idx val="1"/>
          <c:order val="1"/>
          <c:tx>
            <c:strRef>
              <c:f>'キャッシュフロー(持ち家2回購入)'!$A$72:$B$72</c:f>
            </c:strRef>
          </c:tx>
          <c:spPr>
            <a:ln cmpd="sng">
              <a:solidFill>
                <a:srgbClr val="C0504D"/>
              </a:solidFill>
            </a:ln>
          </c:spPr>
          <c:marker>
            <c:symbol val="none"/>
          </c:marker>
          <c:cat>
            <c:strRef>
              <c:f>'キャッシュフロー(持ち家2回購入)'!$C$70:$BT$70</c:f>
            </c:strRef>
          </c:cat>
          <c:val>
            <c:numRef>
              <c:f>'キャッシュフロー(持ち家2回購入)'!$C$72:$BT$72</c:f>
              <c:numCache/>
            </c:numRef>
          </c:val>
          <c:smooth val="0"/>
        </c:ser>
        <c:ser>
          <c:idx val="2"/>
          <c:order val="2"/>
          <c:tx>
            <c:strRef>
              <c:f>'キャッシュフロー(持ち家2回購入)'!$A$73:$B$73</c:f>
            </c:strRef>
          </c:tx>
          <c:spPr>
            <a:ln cmpd="sng">
              <a:solidFill>
                <a:srgbClr val="9BBB59"/>
              </a:solidFill>
            </a:ln>
          </c:spPr>
          <c:marker>
            <c:symbol val="none"/>
          </c:marker>
          <c:cat>
            <c:strRef>
              <c:f>'キャッシュフロー(持ち家2回購入)'!$C$70:$BT$70</c:f>
            </c:strRef>
          </c:cat>
          <c:val>
            <c:numRef>
              <c:f>'キャッシュフロー(持ち家2回購入)'!$C$73:$BT$73</c:f>
              <c:numCache/>
            </c:numRef>
          </c:val>
          <c:smooth val="0"/>
        </c:ser>
        <c:axId val="646920060"/>
        <c:axId val="293064925"/>
      </c:lineChart>
      <c:catAx>
        <c:axId val="64692006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93064925"/>
      </c:catAx>
      <c:valAx>
        <c:axId val="29306492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46920060"/>
      </c:valAx>
    </c:plotArea>
    <c:legend>
      <c:legendPos val="r"/>
      <c:overlay val="0"/>
      <c:txPr>
        <a:bodyPr/>
        <a:lstStyle/>
        <a:p>
          <a:pPr lvl="0">
            <a:defRPr b="0">
              <a:solidFill>
                <a:srgbClr val="1A1A1A"/>
              </a:solidFill>
              <a:latin typeface="+mn-lt"/>
            </a:defRPr>
          </a:pPr>
        </a:p>
      </c:txPr>
    </c:legend>
    <c:plotVisOnly val="1"/>
  </c:chart>
</c:chartSpace>
</file>

<file path=xl/charts/chart1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全体(収入内訳)</a:t>
            </a:r>
          </a:p>
        </c:rich>
      </c:tx>
      <c:overlay val="0"/>
    </c:title>
    <c:plotArea>
      <c:layout/>
      <c:lineChart>
        <c:ser>
          <c:idx val="0"/>
          <c:order val="0"/>
          <c:tx>
            <c:strRef>
              <c:f>'キャッシュフロー(持ち家2回購入)'!$A$64:$B$64</c:f>
            </c:strRef>
          </c:tx>
          <c:spPr>
            <a:ln cmpd="sng">
              <a:solidFill>
                <a:srgbClr val="4F81BD"/>
              </a:solidFill>
            </a:ln>
          </c:spPr>
          <c:marker>
            <c:symbol val="none"/>
          </c:marker>
          <c:cat>
            <c:strRef>
              <c:f>'キャッシュフロー(持ち家2回購入)'!$C$2:$BT$2</c:f>
            </c:strRef>
          </c:cat>
          <c:val>
            <c:numRef>
              <c:f>'キャッシュフロー(持ち家2回購入)'!$C$64:$BT$64</c:f>
              <c:numCache/>
            </c:numRef>
          </c:val>
          <c:smooth val="0"/>
        </c:ser>
        <c:ser>
          <c:idx val="1"/>
          <c:order val="1"/>
          <c:tx>
            <c:strRef>
              <c:f>'キャッシュフロー(持ち家2回購入)'!$A$65:$B$65</c:f>
            </c:strRef>
          </c:tx>
          <c:spPr>
            <a:ln cmpd="sng">
              <a:solidFill>
                <a:srgbClr val="C0504D"/>
              </a:solidFill>
            </a:ln>
          </c:spPr>
          <c:marker>
            <c:symbol val="none"/>
          </c:marker>
          <c:cat>
            <c:strRef>
              <c:f>'キャッシュフロー(持ち家2回購入)'!$C$2:$BT$2</c:f>
            </c:strRef>
          </c:cat>
          <c:val>
            <c:numRef>
              <c:f>'キャッシュフロー(持ち家2回購入)'!$C$65:$BT$65</c:f>
              <c:numCache/>
            </c:numRef>
          </c:val>
          <c:smooth val="0"/>
        </c:ser>
        <c:ser>
          <c:idx val="2"/>
          <c:order val="2"/>
          <c:tx>
            <c:strRef>
              <c:f>'キャッシュフロー(持ち家2回購入)'!$A$66:$B$66</c:f>
            </c:strRef>
          </c:tx>
          <c:spPr>
            <a:ln cmpd="sng">
              <a:solidFill>
                <a:srgbClr val="9BBB59"/>
              </a:solidFill>
            </a:ln>
          </c:spPr>
          <c:marker>
            <c:symbol val="none"/>
          </c:marker>
          <c:cat>
            <c:strRef>
              <c:f>'キャッシュフロー(持ち家2回購入)'!$C$2:$BT$2</c:f>
            </c:strRef>
          </c:cat>
          <c:val>
            <c:numRef>
              <c:f>'キャッシュフロー(持ち家2回購入)'!$C$66:$BT$66</c:f>
              <c:numCache/>
            </c:numRef>
          </c:val>
          <c:smooth val="0"/>
        </c:ser>
        <c:ser>
          <c:idx val="3"/>
          <c:order val="3"/>
          <c:tx>
            <c:strRef>
              <c:f>'キャッシュフロー(持ち家2回購入)'!$A$67:$B$67</c:f>
            </c:strRef>
          </c:tx>
          <c:spPr>
            <a:ln cmpd="sng">
              <a:solidFill>
                <a:srgbClr val="8064A2"/>
              </a:solidFill>
            </a:ln>
          </c:spPr>
          <c:marker>
            <c:symbol val="none"/>
          </c:marker>
          <c:cat>
            <c:strRef>
              <c:f>'キャッシュフロー(持ち家2回購入)'!$C$2:$BT$2</c:f>
            </c:strRef>
          </c:cat>
          <c:val>
            <c:numRef>
              <c:f>'キャッシュフロー(持ち家2回購入)'!$C$67:$BT$67</c:f>
              <c:numCache/>
            </c:numRef>
          </c:val>
          <c:smooth val="0"/>
        </c:ser>
        <c:ser>
          <c:idx val="4"/>
          <c:order val="4"/>
          <c:tx>
            <c:strRef>
              <c:f>'キャッシュフロー(持ち家2回購入)'!$A$68:$B$68</c:f>
            </c:strRef>
          </c:tx>
          <c:spPr>
            <a:ln cmpd="sng">
              <a:solidFill>
                <a:srgbClr val="4BACC6"/>
              </a:solidFill>
            </a:ln>
          </c:spPr>
          <c:marker>
            <c:symbol val="none"/>
          </c:marker>
          <c:cat>
            <c:strRef>
              <c:f>'キャッシュフロー(持ち家2回購入)'!$C$2:$BT$2</c:f>
            </c:strRef>
          </c:cat>
          <c:val>
            <c:numRef>
              <c:f>'キャッシュフロー(持ち家2回購入)'!$C$68:$BT$68</c:f>
              <c:numCache/>
            </c:numRef>
          </c:val>
          <c:smooth val="0"/>
        </c:ser>
        <c:axId val="189980971"/>
        <c:axId val="975543519"/>
      </c:lineChart>
      <c:catAx>
        <c:axId val="18998097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75543519"/>
      </c:catAx>
      <c:valAx>
        <c:axId val="97554351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89980971"/>
      </c:valAx>
    </c:plotArea>
    <c:legend>
      <c:legendPos val="r"/>
      <c:overlay val="0"/>
      <c:txPr>
        <a:bodyPr/>
        <a:lstStyle/>
        <a:p>
          <a:pPr lvl="0">
            <a:defRPr b="0">
              <a:solidFill>
                <a:srgbClr val="1A1A1A"/>
              </a:solidFill>
              <a:latin typeface="+mn-lt"/>
            </a:defRPr>
          </a:pPr>
        </a:p>
      </c:txPr>
    </c:legend>
    <c:plotVisOnly val="1"/>
  </c:chart>
</c:chartSpace>
</file>

<file path=xl/charts/chart1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沙織(BS)</a:t>
            </a:r>
          </a:p>
        </c:rich>
      </c:tx>
      <c:overlay val="0"/>
    </c:title>
    <c:plotArea>
      <c:layout/>
      <c:lineChart>
        <c:ser>
          <c:idx val="0"/>
          <c:order val="0"/>
          <c:tx>
            <c:strRef>
              <c:f>'キャッシュフロー(持ち家1回購入)'!$A$17:$B$17</c:f>
            </c:strRef>
          </c:tx>
          <c:spPr>
            <a:ln cmpd="sng">
              <a:solidFill>
                <a:srgbClr val="4F81BD"/>
              </a:solidFill>
            </a:ln>
          </c:spPr>
          <c:marker>
            <c:symbol val="none"/>
          </c:marker>
          <c:cat>
            <c:strRef>
              <c:f>'キャッシュフロー(持ち家1回購入)'!$C$2:$BT$2</c:f>
            </c:strRef>
          </c:cat>
          <c:val>
            <c:numRef>
              <c:f>'キャッシュフロー(持ち家1回購入)'!$C$17:$BT$17</c:f>
              <c:numCache/>
            </c:numRef>
          </c:val>
          <c:smooth val="0"/>
        </c:ser>
        <c:ser>
          <c:idx val="1"/>
          <c:order val="1"/>
          <c:tx>
            <c:strRef>
              <c:f>'キャッシュフロー(持ち家1回購入)'!$A$18:$B$18</c:f>
            </c:strRef>
          </c:tx>
          <c:spPr>
            <a:ln cmpd="sng">
              <a:solidFill>
                <a:srgbClr val="C0504D"/>
              </a:solidFill>
            </a:ln>
          </c:spPr>
          <c:marker>
            <c:symbol val="none"/>
          </c:marker>
          <c:cat>
            <c:strRef>
              <c:f>'キャッシュフロー(持ち家1回購入)'!$C$2:$BT$2</c:f>
            </c:strRef>
          </c:cat>
          <c:val>
            <c:numRef>
              <c:f>'キャッシュフロー(持ち家1回購入)'!$C$18:$BT$18</c:f>
              <c:numCache/>
            </c:numRef>
          </c:val>
          <c:smooth val="0"/>
        </c:ser>
        <c:ser>
          <c:idx val="2"/>
          <c:order val="2"/>
          <c:tx>
            <c:strRef>
              <c:f>'キャッシュフロー(持ち家1回購入)'!$A$19:$B$19</c:f>
            </c:strRef>
          </c:tx>
          <c:spPr>
            <a:ln cmpd="sng">
              <a:solidFill>
                <a:srgbClr val="9BBB59"/>
              </a:solidFill>
            </a:ln>
          </c:spPr>
          <c:marker>
            <c:symbol val="none"/>
          </c:marker>
          <c:cat>
            <c:strRef>
              <c:f>'キャッシュフロー(持ち家1回購入)'!$C$2:$BT$2</c:f>
            </c:strRef>
          </c:cat>
          <c:val>
            <c:numRef>
              <c:f>'キャッシュフロー(持ち家1回購入)'!$C$19:$BT$19</c:f>
              <c:numCache/>
            </c:numRef>
          </c:val>
          <c:smooth val="0"/>
        </c:ser>
        <c:ser>
          <c:idx val="3"/>
          <c:order val="3"/>
          <c:tx>
            <c:strRef>
              <c:f>'キャッシュフロー(持ち家1回購入)'!$A$20:$B$20</c:f>
            </c:strRef>
          </c:tx>
          <c:spPr>
            <a:ln cmpd="sng">
              <a:solidFill>
                <a:srgbClr val="8064A2"/>
              </a:solidFill>
            </a:ln>
          </c:spPr>
          <c:marker>
            <c:symbol val="none"/>
          </c:marker>
          <c:cat>
            <c:strRef>
              <c:f>'キャッシュフロー(持ち家1回購入)'!$C$2:$BT$2</c:f>
            </c:strRef>
          </c:cat>
          <c:val>
            <c:numRef>
              <c:f>'キャッシュフロー(持ち家1回購入)'!$C$20:$BT$20</c:f>
              <c:numCache/>
            </c:numRef>
          </c:val>
          <c:smooth val="0"/>
        </c:ser>
        <c:axId val="1937706578"/>
        <c:axId val="702397529"/>
      </c:lineChart>
      <c:catAx>
        <c:axId val="193770657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02397529"/>
      </c:catAx>
      <c:valAx>
        <c:axId val="70239752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937706578"/>
      </c:valAx>
    </c:plotArea>
    <c:legend>
      <c:legendPos val="r"/>
      <c:overlay val="0"/>
      <c:txPr>
        <a:bodyPr/>
        <a:lstStyle/>
        <a:p>
          <a:pPr lvl="0">
            <a:defRPr b="0">
              <a:solidFill>
                <a:srgbClr val="1A1A1A"/>
              </a:solidFill>
              <a:latin typeface="+mn-lt"/>
            </a:defRPr>
          </a:pPr>
        </a:p>
      </c:txPr>
    </c:legend>
    <c:plotVisOnly val="1"/>
  </c:chart>
</c:chartSpace>
</file>

<file path=xl/charts/chart1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健太(BS)</a:t>
            </a:r>
          </a:p>
        </c:rich>
      </c:tx>
      <c:overlay val="0"/>
    </c:title>
    <c:plotArea>
      <c:layout/>
      <c:lineChart>
        <c:ser>
          <c:idx val="0"/>
          <c:order val="0"/>
          <c:tx>
            <c:strRef>
              <c:f>'キャッシュフロー(持ち家1回購入)'!$A$37:$B$37</c:f>
            </c:strRef>
          </c:tx>
          <c:spPr>
            <a:ln cmpd="sng">
              <a:solidFill>
                <a:srgbClr val="4F81BD"/>
              </a:solidFill>
            </a:ln>
          </c:spPr>
          <c:marker>
            <c:symbol val="none"/>
          </c:marker>
          <c:cat>
            <c:strRef>
              <c:f>'キャッシュフロー(持ち家1回購入)'!$C$2:$BT$2</c:f>
            </c:strRef>
          </c:cat>
          <c:val>
            <c:numRef>
              <c:f>'キャッシュフロー(持ち家1回購入)'!$C$37:$BT$37</c:f>
              <c:numCache/>
            </c:numRef>
          </c:val>
          <c:smooth val="0"/>
        </c:ser>
        <c:ser>
          <c:idx val="1"/>
          <c:order val="1"/>
          <c:tx>
            <c:strRef>
              <c:f>'キャッシュフロー(持ち家1回購入)'!$A$38:$B$38</c:f>
            </c:strRef>
          </c:tx>
          <c:spPr>
            <a:ln cmpd="sng">
              <a:solidFill>
                <a:srgbClr val="C0504D"/>
              </a:solidFill>
            </a:ln>
          </c:spPr>
          <c:marker>
            <c:symbol val="none"/>
          </c:marker>
          <c:cat>
            <c:strRef>
              <c:f>'キャッシュフロー(持ち家1回購入)'!$C$2:$BT$2</c:f>
            </c:strRef>
          </c:cat>
          <c:val>
            <c:numRef>
              <c:f>'キャッシュフロー(持ち家1回購入)'!$C$38:$BT$38</c:f>
              <c:numCache/>
            </c:numRef>
          </c:val>
          <c:smooth val="0"/>
        </c:ser>
        <c:ser>
          <c:idx val="2"/>
          <c:order val="2"/>
          <c:tx>
            <c:strRef>
              <c:f>'キャッシュフロー(持ち家1回購入)'!$A$39:$B$39</c:f>
            </c:strRef>
          </c:tx>
          <c:spPr>
            <a:ln cmpd="sng">
              <a:solidFill>
                <a:srgbClr val="9BBB59"/>
              </a:solidFill>
            </a:ln>
          </c:spPr>
          <c:marker>
            <c:symbol val="none"/>
          </c:marker>
          <c:cat>
            <c:strRef>
              <c:f>'キャッシュフロー(持ち家1回購入)'!$C$2:$BT$2</c:f>
            </c:strRef>
          </c:cat>
          <c:val>
            <c:numRef>
              <c:f>'キャッシュフロー(持ち家1回購入)'!$C$39:$BT$39</c:f>
              <c:numCache/>
            </c:numRef>
          </c:val>
          <c:smooth val="0"/>
        </c:ser>
        <c:ser>
          <c:idx val="3"/>
          <c:order val="3"/>
          <c:tx>
            <c:strRef>
              <c:f>'キャッシュフロー(持ち家1回購入)'!$A$40:$B$40</c:f>
            </c:strRef>
          </c:tx>
          <c:spPr>
            <a:ln cmpd="sng">
              <a:solidFill>
                <a:srgbClr val="8064A2"/>
              </a:solidFill>
            </a:ln>
          </c:spPr>
          <c:marker>
            <c:symbol val="none"/>
          </c:marker>
          <c:cat>
            <c:strRef>
              <c:f>'キャッシュフロー(持ち家1回購入)'!$C$2:$BT$2</c:f>
            </c:strRef>
          </c:cat>
          <c:val>
            <c:numRef>
              <c:f>'キャッシュフロー(持ち家1回購入)'!$C$40:$BT$40</c:f>
              <c:numCache/>
            </c:numRef>
          </c:val>
          <c:smooth val="0"/>
        </c:ser>
        <c:axId val="1157278876"/>
        <c:axId val="1939016037"/>
      </c:lineChart>
      <c:catAx>
        <c:axId val="115727887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939016037"/>
      </c:catAx>
      <c:valAx>
        <c:axId val="193901603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57278876"/>
      </c:valAx>
    </c:plotArea>
    <c:legend>
      <c:legendPos val="r"/>
      <c:overlay val="0"/>
      <c:txPr>
        <a:bodyPr/>
        <a:lstStyle/>
        <a:p>
          <a:pPr lvl="0">
            <a:defRPr b="0">
              <a:solidFill>
                <a:srgbClr val="1A1A1A"/>
              </a:solidFill>
              <a:latin typeface="+mn-lt"/>
            </a:defRPr>
          </a:pPr>
        </a:p>
      </c:txPr>
    </c:legend>
    <c:plotVisOnly val="1"/>
  </c:chart>
</c:chartSpace>
</file>

<file path=xl/charts/chart1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全体(BS)</a:t>
            </a:r>
          </a:p>
        </c:rich>
      </c:tx>
      <c:overlay val="0"/>
    </c:title>
    <c:plotArea>
      <c:layout/>
      <c:lineChart>
        <c:ser>
          <c:idx val="0"/>
          <c:order val="0"/>
          <c:tx>
            <c:strRef>
              <c:f>'キャッシュフロー(持ち家1回購入)'!$A$76:$B$76</c:f>
            </c:strRef>
          </c:tx>
          <c:spPr>
            <a:ln cmpd="sng">
              <a:solidFill>
                <a:srgbClr val="4F81BD"/>
              </a:solidFill>
            </a:ln>
          </c:spPr>
          <c:marker>
            <c:symbol val="none"/>
          </c:marker>
          <c:cat>
            <c:strRef>
              <c:f>'キャッシュフロー(持ち家1回購入)'!$C$2:$BT$2</c:f>
            </c:strRef>
          </c:cat>
          <c:val>
            <c:numRef>
              <c:f>'キャッシュフロー(持ち家1回購入)'!$C$76:$BT$76</c:f>
              <c:numCache/>
            </c:numRef>
          </c:val>
          <c:smooth val="0"/>
        </c:ser>
        <c:ser>
          <c:idx val="1"/>
          <c:order val="1"/>
          <c:tx>
            <c:strRef>
              <c:f>'キャッシュフロー(持ち家1回購入)'!$A$77:$B$77</c:f>
            </c:strRef>
          </c:tx>
          <c:spPr>
            <a:ln cmpd="sng">
              <a:solidFill>
                <a:srgbClr val="C0504D"/>
              </a:solidFill>
            </a:ln>
          </c:spPr>
          <c:marker>
            <c:symbol val="none"/>
          </c:marker>
          <c:cat>
            <c:strRef>
              <c:f>'キャッシュフロー(持ち家1回購入)'!$C$2:$BT$2</c:f>
            </c:strRef>
          </c:cat>
          <c:val>
            <c:numRef>
              <c:f>'キャッシュフロー(持ち家1回購入)'!$C$77:$BT$77</c:f>
              <c:numCache/>
            </c:numRef>
          </c:val>
          <c:smooth val="0"/>
        </c:ser>
        <c:ser>
          <c:idx val="2"/>
          <c:order val="2"/>
          <c:tx>
            <c:strRef>
              <c:f>'キャッシュフロー(持ち家1回購入)'!$A$78:$B$78</c:f>
            </c:strRef>
          </c:tx>
          <c:spPr>
            <a:ln cmpd="sng">
              <a:solidFill>
                <a:srgbClr val="9BBB59"/>
              </a:solidFill>
            </a:ln>
          </c:spPr>
          <c:marker>
            <c:symbol val="none"/>
          </c:marker>
          <c:cat>
            <c:strRef>
              <c:f>'キャッシュフロー(持ち家1回購入)'!$C$2:$BT$2</c:f>
            </c:strRef>
          </c:cat>
          <c:val>
            <c:numRef>
              <c:f>'キャッシュフロー(持ち家1回購入)'!$C$78:$BT$78</c:f>
              <c:numCache/>
            </c:numRef>
          </c:val>
          <c:smooth val="0"/>
        </c:ser>
        <c:ser>
          <c:idx val="3"/>
          <c:order val="3"/>
          <c:tx>
            <c:strRef>
              <c:f>'キャッシュフロー(持ち家1回購入)'!$A$79:$B$79</c:f>
            </c:strRef>
          </c:tx>
          <c:spPr>
            <a:ln cmpd="sng">
              <a:solidFill>
                <a:srgbClr val="8064A2"/>
              </a:solidFill>
            </a:ln>
          </c:spPr>
          <c:marker>
            <c:symbol val="none"/>
          </c:marker>
          <c:cat>
            <c:strRef>
              <c:f>'キャッシュフロー(持ち家1回購入)'!$C$2:$BT$2</c:f>
            </c:strRef>
          </c:cat>
          <c:val>
            <c:numRef>
              <c:f>'キャッシュフロー(持ち家1回購入)'!$C$79:$BT$79</c:f>
              <c:numCache/>
            </c:numRef>
          </c:val>
          <c:smooth val="0"/>
        </c:ser>
        <c:axId val="1754575506"/>
        <c:axId val="1102064403"/>
      </c:lineChart>
      <c:catAx>
        <c:axId val="175457550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102064403"/>
      </c:catAx>
      <c:valAx>
        <c:axId val="110206440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754575506"/>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名前B(BS)</a:t>
            </a:r>
          </a:p>
        </c:rich>
      </c:tx>
      <c:overlay val="0"/>
    </c:title>
    <c:plotArea>
      <c:layout/>
      <c:lineChart>
        <c:ser>
          <c:idx val="0"/>
          <c:order val="0"/>
          <c:tx>
            <c:strRef>
              <c:f>'キャッシュフロー'!$A$46:$B$46</c:f>
            </c:strRef>
          </c:tx>
          <c:spPr>
            <a:ln cmpd="sng">
              <a:solidFill>
                <a:srgbClr val="4F81BD"/>
              </a:solidFill>
            </a:ln>
          </c:spPr>
          <c:marker>
            <c:symbol val="none"/>
          </c:marker>
          <c:cat>
            <c:strRef>
              <c:f>'キャッシュフロー'!$C$11:$BT$11</c:f>
            </c:strRef>
          </c:cat>
          <c:val>
            <c:numRef>
              <c:f>'キャッシュフロー'!$C$46:$BT$46</c:f>
              <c:numCache/>
            </c:numRef>
          </c:val>
          <c:smooth val="0"/>
        </c:ser>
        <c:ser>
          <c:idx val="1"/>
          <c:order val="1"/>
          <c:tx>
            <c:strRef>
              <c:f>'キャッシュフロー'!$A$47:$B$47</c:f>
            </c:strRef>
          </c:tx>
          <c:spPr>
            <a:ln cmpd="sng">
              <a:solidFill>
                <a:srgbClr val="C0504D"/>
              </a:solidFill>
            </a:ln>
          </c:spPr>
          <c:marker>
            <c:symbol val="none"/>
          </c:marker>
          <c:cat>
            <c:strRef>
              <c:f>'キャッシュフロー'!$C$11:$BT$11</c:f>
            </c:strRef>
          </c:cat>
          <c:val>
            <c:numRef>
              <c:f>'キャッシュフロー'!$C$47:$BT$47</c:f>
              <c:numCache/>
            </c:numRef>
          </c:val>
          <c:smooth val="0"/>
        </c:ser>
        <c:ser>
          <c:idx val="2"/>
          <c:order val="2"/>
          <c:tx>
            <c:strRef>
              <c:f>'キャッシュフロー'!$A$48:$B$48</c:f>
            </c:strRef>
          </c:tx>
          <c:spPr>
            <a:ln cmpd="sng">
              <a:solidFill>
                <a:srgbClr val="9BBB59"/>
              </a:solidFill>
            </a:ln>
          </c:spPr>
          <c:marker>
            <c:symbol val="none"/>
          </c:marker>
          <c:cat>
            <c:strRef>
              <c:f>'キャッシュフロー'!$C$11:$BT$11</c:f>
            </c:strRef>
          </c:cat>
          <c:val>
            <c:numRef>
              <c:f>'キャッシュフロー'!$C$48:$BT$48</c:f>
              <c:numCache/>
            </c:numRef>
          </c:val>
          <c:smooth val="0"/>
        </c:ser>
        <c:ser>
          <c:idx val="3"/>
          <c:order val="3"/>
          <c:tx>
            <c:strRef>
              <c:f>'キャッシュフロー'!$A$49:$B$49</c:f>
            </c:strRef>
          </c:tx>
          <c:spPr>
            <a:ln cmpd="sng">
              <a:solidFill>
                <a:srgbClr val="8064A2"/>
              </a:solidFill>
            </a:ln>
          </c:spPr>
          <c:marker>
            <c:symbol val="none"/>
          </c:marker>
          <c:cat>
            <c:strRef>
              <c:f>'キャッシュフロー'!$C$11:$BT$11</c:f>
            </c:strRef>
          </c:cat>
          <c:val>
            <c:numRef>
              <c:f>'キャッシュフロー'!$C$49:$BT$49</c:f>
              <c:numCache/>
            </c:numRef>
          </c:val>
          <c:smooth val="0"/>
        </c:ser>
        <c:axId val="669635046"/>
        <c:axId val="91671415"/>
      </c:lineChart>
      <c:catAx>
        <c:axId val="6696350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1671415"/>
      </c:catAx>
      <c:valAx>
        <c:axId val="9167141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69635046"/>
      </c:valAx>
    </c:plotArea>
    <c:legend>
      <c:legendPos val="r"/>
      <c:overlay val="0"/>
      <c:txPr>
        <a:bodyPr/>
        <a:lstStyle/>
        <a:p>
          <a:pPr lvl="0">
            <a:defRPr b="0">
              <a:solidFill>
                <a:srgbClr val="1A1A1A"/>
              </a:solidFill>
              <a:latin typeface="+mn-lt"/>
            </a:defRPr>
          </a:pPr>
        </a:p>
      </c:txPr>
    </c:legend>
    <c:plotVisOnly val="1"/>
  </c:chart>
</c:chartSpace>
</file>

<file path=xl/charts/chart2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沙織(PL)</a:t>
            </a:r>
          </a:p>
        </c:rich>
      </c:tx>
      <c:overlay val="0"/>
    </c:title>
    <c:plotArea>
      <c:layout/>
      <c:lineChart>
        <c:ser>
          <c:idx val="0"/>
          <c:order val="0"/>
          <c:tx>
            <c:strRef>
              <c:f>'キャッシュフロー(持ち家1回購入)'!$A$9:$B$9</c:f>
            </c:strRef>
          </c:tx>
          <c:spPr>
            <a:ln cmpd="sng">
              <a:solidFill>
                <a:srgbClr val="4F81BD"/>
              </a:solidFill>
            </a:ln>
          </c:spPr>
          <c:marker>
            <c:symbol val="none"/>
          </c:marker>
          <c:cat>
            <c:strRef>
              <c:f>'キャッシュフロー(持ち家1回購入)'!$C$2:$BT$2</c:f>
            </c:strRef>
          </c:cat>
          <c:val>
            <c:numRef>
              <c:f>'キャッシュフロー(持ち家1回購入)'!$C$9:$BT$9</c:f>
              <c:numCache/>
            </c:numRef>
          </c:val>
          <c:smooth val="0"/>
        </c:ser>
        <c:ser>
          <c:idx val="1"/>
          <c:order val="1"/>
          <c:tx>
            <c:strRef>
              <c:f>'キャッシュフロー(持ち家1回購入)'!$A$15:$B$15</c:f>
            </c:strRef>
          </c:tx>
          <c:spPr>
            <a:ln cmpd="sng">
              <a:solidFill>
                <a:srgbClr val="C0504D"/>
              </a:solidFill>
            </a:ln>
          </c:spPr>
          <c:marker>
            <c:symbol val="none"/>
          </c:marker>
          <c:cat>
            <c:strRef>
              <c:f>'キャッシュフロー(持ち家1回購入)'!$C$2:$BT$2</c:f>
            </c:strRef>
          </c:cat>
          <c:val>
            <c:numRef>
              <c:f>'キャッシュフロー(持ち家1回購入)'!$C$15:$BT$15</c:f>
              <c:numCache/>
            </c:numRef>
          </c:val>
          <c:smooth val="0"/>
        </c:ser>
        <c:ser>
          <c:idx val="2"/>
          <c:order val="2"/>
          <c:tx>
            <c:strRef>
              <c:f>'キャッシュフロー(持ち家1回購入)'!$A$16:$B$16</c:f>
            </c:strRef>
          </c:tx>
          <c:spPr>
            <a:ln cmpd="sng">
              <a:solidFill>
                <a:srgbClr val="9BBB59"/>
              </a:solidFill>
            </a:ln>
          </c:spPr>
          <c:marker>
            <c:symbol val="none"/>
          </c:marker>
          <c:cat>
            <c:strRef>
              <c:f>'キャッシュフロー(持ち家1回購入)'!$C$2:$BT$2</c:f>
            </c:strRef>
          </c:cat>
          <c:val>
            <c:numRef>
              <c:f>'キャッシュフロー(持ち家1回購入)'!$C$16:$BT$16</c:f>
              <c:numCache/>
            </c:numRef>
          </c:val>
          <c:smooth val="0"/>
        </c:ser>
        <c:axId val="97141579"/>
        <c:axId val="285195705"/>
      </c:lineChart>
      <c:catAx>
        <c:axId val="9714157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85195705"/>
      </c:catAx>
      <c:valAx>
        <c:axId val="28519570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97141579"/>
      </c:valAx>
    </c:plotArea>
    <c:legend>
      <c:legendPos val="r"/>
      <c:overlay val="0"/>
      <c:txPr>
        <a:bodyPr/>
        <a:lstStyle/>
        <a:p>
          <a:pPr lvl="0">
            <a:defRPr b="0">
              <a:solidFill>
                <a:srgbClr val="1A1A1A"/>
              </a:solidFill>
              <a:latin typeface="+mn-lt"/>
            </a:defRPr>
          </a:pPr>
        </a:p>
      </c:txPr>
    </c:legend>
    <c:plotVisOnly val="1"/>
  </c:chart>
</c:chartSpace>
</file>

<file path=xl/charts/chart2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健太(PL)</a:t>
            </a:r>
          </a:p>
        </c:rich>
      </c:tx>
      <c:overlay val="0"/>
    </c:title>
    <c:plotArea>
      <c:layout/>
      <c:lineChart>
        <c:ser>
          <c:idx val="0"/>
          <c:order val="0"/>
          <c:tx>
            <c:strRef>
              <c:f>'キャッシュフロー(持ち家1回購入)'!$A$29:$B$29</c:f>
            </c:strRef>
          </c:tx>
          <c:spPr>
            <a:ln cmpd="sng">
              <a:solidFill>
                <a:srgbClr val="4F81BD"/>
              </a:solidFill>
            </a:ln>
          </c:spPr>
          <c:marker>
            <c:symbol val="none"/>
          </c:marker>
          <c:cat>
            <c:strRef>
              <c:f>'キャッシュフロー(持ち家1回購入)'!$C$2:$BT$2</c:f>
            </c:strRef>
          </c:cat>
          <c:val>
            <c:numRef>
              <c:f>'キャッシュフロー(持ち家1回購入)'!$C$29:$BT$29</c:f>
              <c:numCache/>
            </c:numRef>
          </c:val>
          <c:smooth val="0"/>
        </c:ser>
        <c:ser>
          <c:idx val="1"/>
          <c:order val="1"/>
          <c:tx>
            <c:strRef>
              <c:f>'キャッシュフロー(持ち家1回購入)'!$A$35:$B$35</c:f>
            </c:strRef>
          </c:tx>
          <c:spPr>
            <a:ln cmpd="sng">
              <a:solidFill>
                <a:srgbClr val="C0504D"/>
              </a:solidFill>
            </a:ln>
          </c:spPr>
          <c:marker>
            <c:symbol val="none"/>
          </c:marker>
          <c:cat>
            <c:strRef>
              <c:f>'キャッシュフロー(持ち家1回購入)'!$C$2:$BT$2</c:f>
            </c:strRef>
          </c:cat>
          <c:val>
            <c:numRef>
              <c:f>'キャッシュフロー(持ち家1回購入)'!$C$35:$BT$35</c:f>
              <c:numCache/>
            </c:numRef>
          </c:val>
          <c:smooth val="0"/>
        </c:ser>
        <c:ser>
          <c:idx val="2"/>
          <c:order val="2"/>
          <c:tx>
            <c:strRef>
              <c:f>'キャッシュフロー(持ち家1回購入)'!$A$36:$B$36</c:f>
            </c:strRef>
          </c:tx>
          <c:spPr>
            <a:ln cmpd="sng">
              <a:solidFill>
                <a:srgbClr val="9BBB59"/>
              </a:solidFill>
            </a:ln>
          </c:spPr>
          <c:marker>
            <c:symbol val="none"/>
          </c:marker>
          <c:cat>
            <c:strRef>
              <c:f>'キャッシュフロー(持ち家1回購入)'!$C$2:$BT$2</c:f>
            </c:strRef>
          </c:cat>
          <c:val>
            <c:numRef>
              <c:f>'キャッシュフロー(持ち家1回購入)'!$C$36:$BT$36</c:f>
              <c:numCache/>
            </c:numRef>
          </c:val>
          <c:smooth val="0"/>
        </c:ser>
        <c:axId val="1353682866"/>
        <c:axId val="508952911"/>
      </c:lineChart>
      <c:catAx>
        <c:axId val="135368286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508952911"/>
      </c:catAx>
      <c:valAx>
        <c:axId val="50895291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53682866"/>
      </c:valAx>
    </c:plotArea>
    <c:legend>
      <c:legendPos val="r"/>
      <c:overlay val="0"/>
      <c:txPr>
        <a:bodyPr/>
        <a:lstStyle/>
        <a:p>
          <a:pPr lvl="0">
            <a:defRPr b="0">
              <a:solidFill>
                <a:srgbClr val="1A1A1A"/>
              </a:solidFill>
              <a:latin typeface="+mn-lt"/>
            </a:defRPr>
          </a:pPr>
        </a:p>
      </c:txPr>
    </c:legend>
    <c:plotVisOnly val="1"/>
  </c:chart>
</c:chartSpace>
</file>

<file path=xl/charts/chart2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全体(PL)</a:t>
            </a:r>
          </a:p>
        </c:rich>
      </c:tx>
      <c:overlay val="0"/>
    </c:title>
    <c:plotArea>
      <c:layout/>
      <c:lineChart>
        <c:ser>
          <c:idx val="0"/>
          <c:order val="0"/>
          <c:tx>
            <c:strRef>
              <c:f>'キャッシュフロー(持ち家1回購入)'!$A$69:$B$69</c:f>
            </c:strRef>
          </c:tx>
          <c:spPr>
            <a:ln cmpd="sng">
              <a:solidFill>
                <a:srgbClr val="4F81BD"/>
              </a:solidFill>
            </a:ln>
          </c:spPr>
          <c:marker>
            <c:symbol val="none"/>
          </c:marker>
          <c:cat>
            <c:strRef>
              <c:f>'キャッシュフロー(持ち家1回購入)'!$C$2:$BT$2</c:f>
            </c:strRef>
          </c:cat>
          <c:val>
            <c:numRef>
              <c:f>'キャッシュフロー(持ち家1回購入)'!$C$69:$BT$69</c:f>
              <c:numCache/>
            </c:numRef>
          </c:val>
          <c:smooth val="0"/>
        </c:ser>
        <c:ser>
          <c:idx val="1"/>
          <c:order val="1"/>
          <c:tx>
            <c:strRef>
              <c:f>'キャッシュフロー(持ち家1回購入)'!$A$74:$B$74</c:f>
            </c:strRef>
          </c:tx>
          <c:spPr>
            <a:ln cmpd="sng">
              <a:solidFill>
                <a:srgbClr val="C0504D"/>
              </a:solidFill>
            </a:ln>
          </c:spPr>
          <c:marker>
            <c:symbol val="none"/>
          </c:marker>
          <c:cat>
            <c:strRef>
              <c:f>'キャッシュフロー(持ち家1回購入)'!$C$2:$BT$2</c:f>
            </c:strRef>
          </c:cat>
          <c:val>
            <c:numRef>
              <c:f>'キャッシュフロー(持ち家1回購入)'!$C$74:$BT$74</c:f>
              <c:numCache/>
            </c:numRef>
          </c:val>
          <c:smooth val="0"/>
        </c:ser>
        <c:ser>
          <c:idx val="2"/>
          <c:order val="2"/>
          <c:tx>
            <c:strRef>
              <c:f>'キャッシュフロー(持ち家1回購入)'!$A$75:$B$75</c:f>
            </c:strRef>
          </c:tx>
          <c:spPr>
            <a:ln cmpd="sng">
              <a:solidFill>
                <a:srgbClr val="9BBB59"/>
              </a:solidFill>
            </a:ln>
          </c:spPr>
          <c:marker>
            <c:symbol val="none"/>
          </c:marker>
          <c:cat>
            <c:strRef>
              <c:f>'キャッシュフロー(持ち家1回購入)'!$C$2:$BT$2</c:f>
            </c:strRef>
          </c:cat>
          <c:val>
            <c:numRef>
              <c:f>'キャッシュフロー(持ち家1回購入)'!$C$75:$BT$75</c:f>
              <c:numCache/>
            </c:numRef>
          </c:val>
          <c:smooth val="0"/>
        </c:ser>
        <c:axId val="1178039329"/>
        <c:axId val="1109609085"/>
      </c:lineChart>
      <c:catAx>
        <c:axId val="117803932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109609085"/>
      </c:catAx>
      <c:valAx>
        <c:axId val="110960908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78039329"/>
      </c:valAx>
    </c:plotArea>
    <c:legend>
      <c:legendPos val="r"/>
      <c:overlay val="0"/>
      <c:txPr>
        <a:bodyPr/>
        <a:lstStyle/>
        <a:p>
          <a:pPr lvl="0">
            <a:defRPr b="0">
              <a:solidFill>
                <a:srgbClr val="1A1A1A"/>
              </a:solidFill>
              <a:latin typeface="+mn-lt"/>
            </a:defRPr>
          </a:pPr>
        </a:p>
      </c:txPr>
    </c:legend>
    <c:plotVisOnly val="1"/>
  </c:chart>
</c:chartSpace>
</file>

<file path=xl/charts/chart2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全体(支出内訳)</a:t>
            </a:r>
          </a:p>
        </c:rich>
      </c:tx>
      <c:overlay val="0"/>
    </c:title>
    <c:plotArea>
      <c:layout/>
      <c:lineChart>
        <c:ser>
          <c:idx val="0"/>
          <c:order val="0"/>
          <c:tx>
            <c:strRef>
              <c:f>'キャッシュフロー(持ち家2回購入)'!$A$71:$B$71</c:f>
            </c:strRef>
          </c:tx>
          <c:spPr>
            <a:ln cmpd="sng">
              <a:solidFill>
                <a:srgbClr val="4F81BD"/>
              </a:solidFill>
            </a:ln>
          </c:spPr>
          <c:marker>
            <c:symbol val="none"/>
          </c:marker>
          <c:cat>
            <c:strRef>
              <c:f>'キャッシュフロー(持ち家2回購入)'!$C$70:$BT$70</c:f>
            </c:strRef>
          </c:cat>
          <c:val>
            <c:numRef>
              <c:f>'キャッシュフロー(持ち家2回購入)'!$C$71:$BT$71</c:f>
              <c:numCache/>
            </c:numRef>
          </c:val>
          <c:smooth val="0"/>
        </c:ser>
        <c:ser>
          <c:idx val="1"/>
          <c:order val="1"/>
          <c:tx>
            <c:strRef>
              <c:f>'キャッシュフロー(持ち家2回購入)'!$A$72:$B$72</c:f>
            </c:strRef>
          </c:tx>
          <c:spPr>
            <a:ln cmpd="sng">
              <a:solidFill>
                <a:srgbClr val="C0504D"/>
              </a:solidFill>
            </a:ln>
          </c:spPr>
          <c:marker>
            <c:symbol val="none"/>
          </c:marker>
          <c:cat>
            <c:strRef>
              <c:f>'キャッシュフロー(持ち家2回購入)'!$C$70:$BT$70</c:f>
            </c:strRef>
          </c:cat>
          <c:val>
            <c:numRef>
              <c:f>'キャッシュフロー(持ち家2回購入)'!$C$72:$BT$72</c:f>
              <c:numCache/>
            </c:numRef>
          </c:val>
          <c:smooth val="0"/>
        </c:ser>
        <c:ser>
          <c:idx val="2"/>
          <c:order val="2"/>
          <c:tx>
            <c:strRef>
              <c:f>'キャッシュフロー(持ち家2回購入)'!$A$73:$B$73</c:f>
            </c:strRef>
          </c:tx>
          <c:spPr>
            <a:ln cmpd="sng">
              <a:solidFill>
                <a:srgbClr val="9BBB59"/>
              </a:solidFill>
            </a:ln>
          </c:spPr>
          <c:marker>
            <c:symbol val="none"/>
          </c:marker>
          <c:cat>
            <c:strRef>
              <c:f>'キャッシュフロー(持ち家2回購入)'!$C$70:$BT$70</c:f>
            </c:strRef>
          </c:cat>
          <c:val>
            <c:numRef>
              <c:f>'キャッシュフロー(持ち家2回購入)'!$C$73:$BT$73</c:f>
              <c:numCache/>
            </c:numRef>
          </c:val>
          <c:smooth val="0"/>
        </c:ser>
        <c:axId val="952629849"/>
        <c:axId val="1817297757"/>
      </c:lineChart>
      <c:catAx>
        <c:axId val="95262984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17297757"/>
      </c:catAx>
      <c:valAx>
        <c:axId val="181729775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952629849"/>
      </c:valAx>
    </c:plotArea>
    <c:legend>
      <c:legendPos val="r"/>
      <c:overlay val="0"/>
      <c:txPr>
        <a:bodyPr/>
        <a:lstStyle/>
        <a:p>
          <a:pPr lvl="0">
            <a:defRPr b="0">
              <a:solidFill>
                <a:srgbClr val="1A1A1A"/>
              </a:solidFill>
              <a:latin typeface="+mn-lt"/>
            </a:defRPr>
          </a:pPr>
        </a:p>
      </c:txPr>
    </c:legend>
    <c:plotVisOnly val="1"/>
  </c:chart>
</c:chartSpace>
</file>

<file path=xl/charts/chart2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全体(収入内訳)</a:t>
            </a:r>
          </a:p>
        </c:rich>
      </c:tx>
      <c:overlay val="0"/>
    </c:title>
    <c:plotArea>
      <c:layout/>
      <c:lineChart>
        <c:ser>
          <c:idx val="0"/>
          <c:order val="0"/>
          <c:tx>
            <c:strRef>
              <c:f>'キャッシュフロー(持ち家1回購入)'!$A$64:$B$64</c:f>
            </c:strRef>
          </c:tx>
          <c:spPr>
            <a:ln cmpd="sng">
              <a:solidFill>
                <a:srgbClr val="4F81BD"/>
              </a:solidFill>
            </a:ln>
          </c:spPr>
          <c:marker>
            <c:symbol val="none"/>
          </c:marker>
          <c:cat>
            <c:strRef>
              <c:f>'キャッシュフロー(持ち家1回購入)'!$C$2:$BT$2</c:f>
            </c:strRef>
          </c:cat>
          <c:val>
            <c:numRef>
              <c:f>'キャッシュフロー(持ち家1回購入)'!$C$64:$BT$64</c:f>
              <c:numCache/>
            </c:numRef>
          </c:val>
          <c:smooth val="0"/>
        </c:ser>
        <c:ser>
          <c:idx val="1"/>
          <c:order val="1"/>
          <c:tx>
            <c:strRef>
              <c:f>'キャッシュフロー(持ち家1回購入)'!$A$65:$B$65</c:f>
            </c:strRef>
          </c:tx>
          <c:spPr>
            <a:ln cmpd="sng">
              <a:solidFill>
                <a:srgbClr val="C0504D"/>
              </a:solidFill>
            </a:ln>
          </c:spPr>
          <c:marker>
            <c:symbol val="none"/>
          </c:marker>
          <c:cat>
            <c:strRef>
              <c:f>'キャッシュフロー(持ち家1回購入)'!$C$2:$BT$2</c:f>
            </c:strRef>
          </c:cat>
          <c:val>
            <c:numRef>
              <c:f>'キャッシュフロー(持ち家1回購入)'!$C$65:$BT$65</c:f>
              <c:numCache/>
            </c:numRef>
          </c:val>
          <c:smooth val="0"/>
        </c:ser>
        <c:ser>
          <c:idx val="2"/>
          <c:order val="2"/>
          <c:tx>
            <c:strRef>
              <c:f>'キャッシュフロー(持ち家1回購入)'!$A$66:$B$66</c:f>
            </c:strRef>
          </c:tx>
          <c:spPr>
            <a:ln cmpd="sng">
              <a:solidFill>
                <a:srgbClr val="9BBB59"/>
              </a:solidFill>
            </a:ln>
          </c:spPr>
          <c:marker>
            <c:symbol val="none"/>
          </c:marker>
          <c:cat>
            <c:strRef>
              <c:f>'キャッシュフロー(持ち家1回購入)'!$C$2:$BT$2</c:f>
            </c:strRef>
          </c:cat>
          <c:val>
            <c:numRef>
              <c:f>'キャッシュフロー(持ち家1回購入)'!$C$66:$BT$66</c:f>
              <c:numCache/>
            </c:numRef>
          </c:val>
          <c:smooth val="0"/>
        </c:ser>
        <c:ser>
          <c:idx val="3"/>
          <c:order val="3"/>
          <c:tx>
            <c:strRef>
              <c:f>'キャッシュフロー(持ち家1回購入)'!$A$67:$B$67</c:f>
            </c:strRef>
          </c:tx>
          <c:spPr>
            <a:ln cmpd="sng">
              <a:solidFill>
                <a:srgbClr val="8064A2"/>
              </a:solidFill>
            </a:ln>
          </c:spPr>
          <c:marker>
            <c:symbol val="none"/>
          </c:marker>
          <c:cat>
            <c:strRef>
              <c:f>'キャッシュフロー(持ち家1回購入)'!$C$2:$BT$2</c:f>
            </c:strRef>
          </c:cat>
          <c:val>
            <c:numRef>
              <c:f>'キャッシュフロー(持ち家1回購入)'!$C$67:$BT$67</c:f>
              <c:numCache/>
            </c:numRef>
          </c:val>
          <c:smooth val="0"/>
        </c:ser>
        <c:ser>
          <c:idx val="4"/>
          <c:order val="4"/>
          <c:tx>
            <c:strRef>
              <c:f>'キャッシュフロー(持ち家1回購入)'!$A$68:$B$68</c:f>
            </c:strRef>
          </c:tx>
          <c:spPr>
            <a:ln cmpd="sng">
              <a:solidFill>
                <a:srgbClr val="4BACC6"/>
              </a:solidFill>
            </a:ln>
          </c:spPr>
          <c:marker>
            <c:symbol val="none"/>
          </c:marker>
          <c:cat>
            <c:strRef>
              <c:f>'キャッシュフロー(持ち家1回購入)'!$C$2:$BT$2</c:f>
            </c:strRef>
          </c:cat>
          <c:val>
            <c:numRef>
              <c:f>'キャッシュフロー(持ち家1回購入)'!$C$68:$BT$68</c:f>
              <c:numCache/>
            </c:numRef>
          </c:val>
          <c:smooth val="0"/>
        </c:ser>
        <c:axId val="1978848122"/>
        <c:axId val="1932469309"/>
      </c:lineChart>
      <c:catAx>
        <c:axId val="197884812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932469309"/>
      </c:catAx>
      <c:valAx>
        <c:axId val="193246930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978848122"/>
      </c:valAx>
    </c:plotArea>
    <c:legend>
      <c:legendPos val="r"/>
      <c:overlay val="0"/>
      <c:txPr>
        <a:bodyPr/>
        <a:lstStyle/>
        <a:p>
          <a:pPr lvl="0">
            <a:defRPr b="0">
              <a:solidFill>
                <a:srgbClr val="1A1A1A"/>
              </a:solidFill>
              <a:latin typeface="+mn-lt"/>
            </a:defRPr>
          </a:pPr>
        </a:p>
      </c:txPr>
    </c:legend>
    <c:plotVisOnly val="1"/>
  </c:chart>
</c:chartSpace>
</file>

<file path=xl/charts/chart2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沙織</a:t>
            </a:r>
          </a:p>
        </c:rich>
      </c:tx>
      <c:overlay val="0"/>
    </c:title>
    <c:plotArea>
      <c:layout/>
      <c:lineChart>
        <c:ser>
          <c:idx val="0"/>
          <c:order val="0"/>
          <c:tx>
            <c:strRef>
              <c:f>'キャッシュフロー(片方パート)'!$A$16:$B$16</c:f>
            </c:strRef>
          </c:tx>
          <c:spPr>
            <a:ln cmpd="sng">
              <a:solidFill>
                <a:srgbClr val="4F81BD"/>
              </a:solidFill>
            </a:ln>
          </c:spPr>
          <c:marker>
            <c:symbol val="none"/>
          </c:marker>
          <c:cat>
            <c:strRef>
              <c:f>'キャッシュフロー(片方パート)'!$C$2:$BT$2</c:f>
            </c:strRef>
          </c:cat>
          <c:val>
            <c:numRef>
              <c:f>'キャッシュフロー(片方パート)'!$C$16:$BT$16</c:f>
              <c:numCache/>
            </c:numRef>
          </c:val>
          <c:smooth val="0"/>
        </c:ser>
        <c:ser>
          <c:idx val="1"/>
          <c:order val="1"/>
          <c:tx>
            <c:strRef>
              <c:f>'キャッシュフロー(片方パート)'!$A$17:$B$17</c:f>
            </c:strRef>
          </c:tx>
          <c:spPr>
            <a:ln cmpd="sng">
              <a:solidFill>
                <a:srgbClr val="C0504D"/>
              </a:solidFill>
            </a:ln>
          </c:spPr>
          <c:marker>
            <c:symbol val="none"/>
          </c:marker>
          <c:cat>
            <c:strRef>
              <c:f>'キャッシュフロー(片方パート)'!$C$2:$BT$2</c:f>
            </c:strRef>
          </c:cat>
          <c:val>
            <c:numRef>
              <c:f>'キャッシュフロー(片方パート)'!$C$17:$BT$17</c:f>
              <c:numCache/>
            </c:numRef>
          </c:val>
          <c:smooth val="0"/>
        </c:ser>
        <c:ser>
          <c:idx val="2"/>
          <c:order val="2"/>
          <c:tx>
            <c:strRef>
              <c:f>'キャッシュフロー(片方パート)'!$A$18:$B$18</c:f>
            </c:strRef>
          </c:tx>
          <c:spPr>
            <a:ln cmpd="sng">
              <a:solidFill>
                <a:srgbClr val="9BBB59"/>
              </a:solidFill>
            </a:ln>
          </c:spPr>
          <c:marker>
            <c:symbol val="none"/>
          </c:marker>
          <c:cat>
            <c:strRef>
              <c:f>'キャッシュフロー(片方パート)'!$C$2:$BT$2</c:f>
            </c:strRef>
          </c:cat>
          <c:val>
            <c:numRef>
              <c:f>'キャッシュフロー(片方パート)'!$C$18:$BT$18</c:f>
              <c:numCache/>
            </c:numRef>
          </c:val>
          <c:smooth val="0"/>
        </c:ser>
        <c:ser>
          <c:idx val="3"/>
          <c:order val="3"/>
          <c:tx>
            <c:strRef>
              <c:f>'キャッシュフロー(片方パート)'!$A$19:$B$19</c:f>
            </c:strRef>
          </c:tx>
          <c:spPr>
            <a:ln cmpd="sng">
              <a:solidFill>
                <a:srgbClr val="8064A2"/>
              </a:solidFill>
            </a:ln>
          </c:spPr>
          <c:marker>
            <c:symbol val="none"/>
          </c:marker>
          <c:cat>
            <c:strRef>
              <c:f>'キャッシュフロー(片方パート)'!$C$2:$BT$2</c:f>
            </c:strRef>
          </c:cat>
          <c:val>
            <c:numRef>
              <c:f>'キャッシュフロー(片方パート)'!$C$19:$BT$19</c:f>
              <c:numCache/>
            </c:numRef>
          </c:val>
          <c:smooth val="0"/>
        </c:ser>
        <c:axId val="630496248"/>
        <c:axId val="716841862"/>
      </c:lineChart>
      <c:catAx>
        <c:axId val="63049624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16841862"/>
      </c:catAx>
      <c:valAx>
        <c:axId val="71684186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30496248"/>
      </c:valAx>
    </c:plotArea>
    <c:legend>
      <c:legendPos val="r"/>
      <c:overlay val="0"/>
      <c:txPr>
        <a:bodyPr/>
        <a:lstStyle/>
        <a:p>
          <a:pPr lvl="0">
            <a:defRPr b="0">
              <a:solidFill>
                <a:srgbClr val="1A1A1A"/>
              </a:solidFill>
              <a:latin typeface="+mn-lt"/>
            </a:defRPr>
          </a:pPr>
        </a:p>
      </c:txPr>
    </c:legend>
    <c:plotVisOnly val="1"/>
  </c:chart>
</c:chartSpace>
</file>

<file path=xl/charts/chart2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健太</a:t>
            </a:r>
          </a:p>
        </c:rich>
      </c:tx>
      <c:overlay val="0"/>
    </c:title>
    <c:plotArea>
      <c:layout/>
      <c:lineChart>
        <c:ser>
          <c:idx val="0"/>
          <c:order val="0"/>
          <c:tx>
            <c:strRef>
              <c:f>'キャッシュフロー(片方パート)'!$A$35:$B$35</c:f>
            </c:strRef>
          </c:tx>
          <c:spPr>
            <a:ln cmpd="sng">
              <a:solidFill>
                <a:srgbClr val="4F81BD"/>
              </a:solidFill>
            </a:ln>
          </c:spPr>
          <c:marker>
            <c:symbol val="none"/>
          </c:marker>
          <c:cat>
            <c:strRef>
              <c:f>'キャッシュフロー(片方パート)'!$C$2:$BT$2</c:f>
            </c:strRef>
          </c:cat>
          <c:val>
            <c:numRef>
              <c:f>'キャッシュフロー(片方パート)'!$C$35:$BT$35</c:f>
              <c:numCache/>
            </c:numRef>
          </c:val>
          <c:smooth val="0"/>
        </c:ser>
        <c:ser>
          <c:idx val="1"/>
          <c:order val="1"/>
          <c:tx>
            <c:strRef>
              <c:f>'キャッシュフロー(片方パート)'!$A$36:$B$36</c:f>
            </c:strRef>
          </c:tx>
          <c:spPr>
            <a:ln cmpd="sng">
              <a:solidFill>
                <a:srgbClr val="C0504D"/>
              </a:solidFill>
            </a:ln>
          </c:spPr>
          <c:marker>
            <c:symbol val="none"/>
          </c:marker>
          <c:cat>
            <c:strRef>
              <c:f>'キャッシュフロー(片方パート)'!$C$2:$BT$2</c:f>
            </c:strRef>
          </c:cat>
          <c:val>
            <c:numRef>
              <c:f>'キャッシュフロー(片方パート)'!$C$36:$BT$36</c:f>
              <c:numCache/>
            </c:numRef>
          </c:val>
          <c:smooth val="0"/>
        </c:ser>
        <c:ser>
          <c:idx val="2"/>
          <c:order val="2"/>
          <c:tx>
            <c:strRef>
              <c:f>'キャッシュフロー(片方パート)'!$A$37:$B$37</c:f>
            </c:strRef>
          </c:tx>
          <c:spPr>
            <a:ln cmpd="sng">
              <a:solidFill>
                <a:srgbClr val="9BBB59"/>
              </a:solidFill>
            </a:ln>
          </c:spPr>
          <c:marker>
            <c:symbol val="none"/>
          </c:marker>
          <c:cat>
            <c:strRef>
              <c:f>'キャッシュフロー(片方パート)'!$C$2:$BT$2</c:f>
            </c:strRef>
          </c:cat>
          <c:val>
            <c:numRef>
              <c:f>'キャッシュフロー(片方パート)'!$C$37:$BT$37</c:f>
              <c:numCache/>
            </c:numRef>
          </c:val>
          <c:smooth val="0"/>
        </c:ser>
        <c:ser>
          <c:idx val="3"/>
          <c:order val="3"/>
          <c:tx>
            <c:strRef>
              <c:f>'キャッシュフロー(片方パート)'!$A$38:$B$38</c:f>
            </c:strRef>
          </c:tx>
          <c:spPr>
            <a:ln cmpd="sng">
              <a:solidFill>
                <a:srgbClr val="8064A2"/>
              </a:solidFill>
            </a:ln>
          </c:spPr>
          <c:marker>
            <c:symbol val="none"/>
          </c:marker>
          <c:cat>
            <c:strRef>
              <c:f>'キャッシュフロー(片方パート)'!$C$2:$BT$2</c:f>
            </c:strRef>
          </c:cat>
          <c:val>
            <c:numRef>
              <c:f>'キャッシュフロー(片方パート)'!$C$38:$BT$38</c:f>
              <c:numCache/>
            </c:numRef>
          </c:val>
          <c:smooth val="0"/>
        </c:ser>
        <c:axId val="395241583"/>
        <c:axId val="1218846544"/>
      </c:lineChart>
      <c:catAx>
        <c:axId val="39524158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18846544"/>
      </c:catAx>
      <c:valAx>
        <c:axId val="121884654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95241583"/>
      </c:valAx>
    </c:plotArea>
    <c:legend>
      <c:legendPos val="r"/>
      <c:overlay val="0"/>
      <c:txPr>
        <a:bodyPr/>
        <a:lstStyle/>
        <a:p>
          <a:pPr lvl="0">
            <a:defRPr b="0">
              <a:solidFill>
                <a:srgbClr val="1A1A1A"/>
              </a:solidFill>
              <a:latin typeface="+mn-lt"/>
            </a:defRPr>
          </a:pPr>
        </a:p>
      </c:txPr>
    </c:legend>
    <c:plotVisOnly val="1"/>
  </c:chart>
</c:chartSpace>
</file>

<file path=xl/charts/chart2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a:t>
            </a:r>
          </a:p>
        </c:rich>
      </c:tx>
      <c:overlay val="0"/>
    </c:title>
    <c:plotArea>
      <c:layout/>
      <c:lineChart>
        <c:ser>
          <c:idx val="0"/>
          <c:order val="0"/>
          <c:tx>
            <c:strRef>
              <c:f>'キャッシュフロー(片方パート)'!$A$63:$B$63</c:f>
            </c:strRef>
          </c:tx>
          <c:spPr>
            <a:ln cmpd="sng">
              <a:solidFill>
                <a:srgbClr val="4F81BD"/>
              </a:solidFill>
            </a:ln>
          </c:spPr>
          <c:marker>
            <c:symbol val="none"/>
          </c:marker>
          <c:cat>
            <c:strRef>
              <c:f>'キャッシュフロー(片方パート)'!$C$2:$BT$2</c:f>
            </c:strRef>
          </c:cat>
          <c:val>
            <c:numRef>
              <c:f>'キャッシュフロー(片方パート)'!$C$63:$BT$63</c:f>
              <c:numCache/>
            </c:numRef>
          </c:val>
          <c:smooth val="0"/>
        </c:ser>
        <c:ser>
          <c:idx val="1"/>
          <c:order val="1"/>
          <c:tx>
            <c:strRef>
              <c:f>'キャッシュフロー(片方パート)'!$A$64:$B$64</c:f>
            </c:strRef>
          </c:tx>
          <c:spPr>
            <a:ln cmpd="sng">
              <a:solidFill>
                <a:srgbClr val="C0504D"/>
              </a:solidFill>
            </a:ln>
          </c:spPr>
          <c:marker>
            <c:symbol val="none"/>
          </c:marker>
          <c:cat>
            <c:strRef>
              <c:f>'キャッシュフロー(片方パート)'!$C$2:$BT$2</c:f>
            </c:strRef>
          </c:cat>
          <c:val>
            <c:numRef>
              <c:f>'キャッシュフロー(片方パート)'!$C$64:$BT$64</c:f>
              <c:numCache/>
            </c:numRef>
          </c:val>
          <c:smooth val="0"/>
        </c:ser>
        <c:ser>
          <c:idx val="2"/>
          <c:order val="2"/>
          <c:tx>
            <c:strRef>
              <c:f>'キャッシュフロー(片方パート)'!$A$65:$B$65</c:f>
            </c:strRef>
          </c:tx>
          <c:spPr>
            <a:ln cmpd="sng">
              <a:solidFill>
                <a:srgbClr val="9BBB59"/>
              </a:solidFill>
            </a:ln>
          </c:spPr>
          <c:marker>
            <c:symbol val="none"/>
          </c:marker>
          <c:cat>
            <c:strRef>
              <c:f>'キャッシュフロー(片方パート)'!$C$2:$BT$2</c:f>
            </c:strRef>
          </c:cat>
          <c:val>
            <c:numRef>
              <c:f>'キャッシュフロー(片方パート)'!$C$65:$BT$65</c:f>
              <c:numCache/>
            </c:numRef>
          </c:val>
          <c:smooth val="0"/>
        </c:ser>
        <c:ser>
          <c:idx val="3"/>
          <c:order val="3"/>
          <c:tx>
            <c:strRef>
              <c:f>'キャッシュフロー(片方パート)'!$A$66:$B$66</c:f>
            </c:strRef>
          </c:tx>
          <c:spPr>
            <a:ln cmpd="sng">
              <a:solidFill>
                <a:srgbClr val="8064A2"/>
              </a:solidFill>
            </a:ln>
          </c:spPr>
          <c:marker>
            <c:symbol val="none"/>
          </c:marker>
          <c:cat>
            <c:strRef>
              <c:f>'キャッシュフロー(片方パート)'!$C$2:$BT$2</c:f>
            </c:strRef>
          </c:cat>
          <c:val>
            <c:numRef>
              <c:f>'キャッシュフロー(片方パート)'!$C$66:$BT$66</c:f>
              <c:numCache/>
            </c:numRef>
          </c:val>
          <c:smooth val="0"/>
        </c:ser>
        <c:axId val="1159843371"/>
        <c:axId val="1867323218"/>
      </c:lineChart>
      <c:catAx>
        <c:axId val="115984337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67323218"/>
      </c:catAx>
      <c:valAx>
        <c:axId val="186732321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59843371"/>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全体(BS)</a:t>
            </a:r>
          </a:p>
        </c:rich>
      </c:tx>
      <c:overlay val="0"/>
    </c:title>
    <c:plotArea>
      <c:layout/>
      <c:lineChart>
        <c:ser>
          <c:idx val="0"/>
          <c:order val="0"/>
          <c:tx>
            <c:strRef>
              <c:f>'キャッシュフロー'!$A$87:$B$87</c:f>
            </c:strRef>
          </c:tx>
          <c:spPr>
            <a:ln cmpd="sng">
              <a:solidFill>
                <a:srgbClr val="4F81BD"/>
              </a:solidFill>
            </a:ln>
          </c:spPr>
          <c:marker>
            <c:symbol val="none"/>
          </c:marker>
          <c:cat>
            <c:strRef>
              <c:f>'キャッシュフロー'!$C$11:$BT$11</c:f>
            </c:strRef>
          </c:cat>
          <c:val>
            <c:numRef>
              <c:f>'キャッシュフロー'!$C$87:$BT$87</c:f>
              <c:numCache/>
            </c:numRef>
          </c:val>
          <c:smooth val="0"/>
        </c:ser>
        <c:ser>
          <c:idx val="1"/>
          <c:order val="1"/>
          <c:tx>
            <c:strRef>
              <c:f>'キャッシュフロー'!$A$88:$B$88</c:f>
            </c:strRef>
          </c:tx>
          <c:spPr>
            <a:ln cmpd="sng">
              <a:solidFill>
                <a:srgbClr val="C0504D"/>
              </a:solidFill>
            </a:ln>
          </c:spPr>
          <c:marker>
            <c:symbol val="none"/>
          </c:marker>
          <c:cat>
            <c:strRef>
              <c:f>'キャッシュフロー'!$C$11:$BT$11</c:f>
            </c:strRef>
          </c:cat>
          <c:val>
            <c:numRef>
              <c:f>'キャッシュフロー'!$C$88:$BT$88</c:f>
              <c:numCache/>
            </c:numRef>
          </c:val>
          <c:smooth val="0"/>
        </c:ser>
        <c:ser>
          <c:idx val="2"/>
          <c:order val="2"/>
          <c:tx>
            <c:strRef>
              <c:f>'キャッシュフロー'!$A$89:$B$89</c:f>
            </c:strRef>
          </c:tx>
          <c:spPr>
            <a:ln cmpd="sng">
              <a:solidFill>
                <a:srgbClr val="9BBB59"/>
              </a:solidFill>
            </a:ln>
          </c:spPr>
          <c:marker>
            <c:symbol val="none"/>
          </c:marker>
          <c:cat>
            <c:strRef>
              <c:f>'キャッシュフロー'!$C$11:$BT$11</c:f>
            </c:strRef>
          </c:cat>
          <c:val>
            <c:numRef>
              <c:f>'キャッシュフロー'!$C$89:$BT$89</c:f>
              <c:numCache/>
            </c:numRef>
          </c:val>
          <c:smooth val="0"/>
        </c:ser>
        <c:ser>
          <c:idx val="3"/>
          <c:order val="3"/>
          <c:tx>
            <c:strRef>
              <c:f>'キャッシュフロー'!$A$90:$B$90</c:f>
            </c:strRef>
          </c:tx>
          <c:spPr>
            <a:ln cmpd="sng">
              <a:solidFill>
                <a:srgbClr val="8064A2"/>
              </a:solidFill>
            </a:ln>
          </c:spPr>
          <c:marker>
            <c:symbol val="none"/>
          </c:marker>
          <c:cat>
            <c:strRef>
              <c:f>'キャッシュフロー'!$C$11:$BT$11</c:f>
            </c:strRef>
          </c:cat>
          <c:val>
            <c:numRef>
              <c:f>'キャッシュフロー'!$C$90:$BT$90</c:f>
              <c:numCache/>
            </c:numRef>
          </c:val>
          <c:smooth val="0"/>
        </c:ser>
        <c:axId val="64577222"/>
        <c:axId val="1651657247"/>
      </c:lineChart>
      <c:catAx>
        <c:axId val="6457722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51657247"/>
      </c:catAx>
      <c:valAx>
        <c:axId val="16516572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4577222"/>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名前A(PL)</a:t>
            </a:r>
          </a:p>
        </c:rich>
      </c:tx>
      <c:overlay val="0"/>
    </c:title>
    <c:plotArea>
      <c:layout/>
      <c:lineChart>
        <c:ser>
          <c:idx val="0"/>
          <c:order val="0"/>
          <c:tx>
            <c:strRef>
              <c:f>'キャッシュフロー'!$A$18:$B$18</c:f>
            </c:strRef>
          </c:tx>
          <c:spPr>
            <a:ln cmpd="sng">
              <a:solidFill>
                <a:srgbClr val="4F81BD"/>
              </a:solidFill>
            </a:ln>
          </c:spPr>
          <c:marker>
            <c:symbol val="none"/>
          </c:marker>
          <c:cat>
            <c:strRef>
              <c:f>'キャッシュフロー'!$C$11:$BT$11</c:f>
            </c:strRef>
          </c:cat>
          <c:val>
            <c:numRef>
              <c:f>'キャッシュフロー'!$C$18:$BT$18</c:f>
              <c:numCache/>
            </c:numRef>
          </c:val>
          <c:smooth val="0"/>
        </c:ser>
        <c:ser>
          <c:idx val="1"/>
          <c:order val="1"/>
          <c:tx>
            <c:strRef>
              <c:f>'キャッシュフロー'!$A$24:$B$24</c:f>
            </c:strRef>
          </c:tx>
          <c:spPr>
            <a:ln cmpd="sng">
              <a:solidFill>
                <a:srgbClr val="C0504D"/>
              </a:solidFill>
            </a:ln>
          </c:spPr>
          <c:marker>
            <c:symbol val="none"/>
          </c:marker>
          <c:cat>
            <c:strRef>
              <c:f>'キャッシュフロー'!$C$11:$BT$11</c:f>
            </c:strRef>
          </c:cat>
          <c:val>
            <c:numRef>
              <c:f>'キャッシュフロー'!$C$24:$BT$24</c:f>
              <c:numCache/>
            </c:numRef>
          </c:val>
          <c:smooth val="0"/>
        </c:ser>
        <c:ser>
          <c:idx val="2"/>
          <c:order val="2"/>
          <c:tx>
            <c:strRef>
              <c:f>'キャッシュフロー'!$A$25:$B$25</c:f>
            </c:strRef>
          </c:tx>
          <c:spPr>
            <a:ln cmpd="sng">
              <a:solidFill>
                <a:srgbClr val="9BBB59"/>
              </a:solidFill>
            </a:ln>
          </c:spPr>
          <c:marker>
            <c:symbol val="none"/>
          </c:marker>
          <c:cat>
            <c:strRef>
              <c:f>'キャッシュフロー'!$C$11:$BT$11</c:f>
            </c:strRef>
          </c:cat>
          <c:val>
            <c:numRef>
              <c:f>'キャッシュフロー'!$C$25:$BT$25</c:f>
              <c:numCache/>
            </c:numRef>
          </c:val>
          <c:smooth val="0"/>
        </c:ser>
        <c:axId val="1478045905"/>
        <c:axId val="312164420"/>
      </c:lineChart>
      <c:catAx>
        <c:axId val="147804590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312164420"/>
      </c:catAx>
      <c:valAx>
        <c:axId val="31216442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478045905"/>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名前B(PL)</a:t>
            </a:r>
          </a:p>
        </c:rich>
      </c:tx>
      <c:overlay val="0"/>
    </c:title>
    <c:plotArea>
      <c:layout/>
      <c:lineChart>
        <c:ser>
          <c:idx val="0"/>
          <c:order val="0"/>
          <c:tx>
            <c:strRef>
              <c:f>'キャッシュフロー'!$A$38:$B$38</c:f>
            </c:strRef>
          </c:tx>
          <c:spPr>
            <a:ln cmpd="sng">
              <a:solidFill>
                <a:srgbClr val="4F81BD"/>
              </a:solidFill>
            </a:ln>
          </c:spPr>
          <c:marker>
            <c:symbol val="none"/>
          </c:marker>
          <c:cat>
            <c:strRef>
              <c:f>'キャッシュフロー'!$C$11:$BT$11</c:f>
            </c:strRef>
          </c:cat>
          <c:val>
            <c:numRef>
              <c:f>'キャッシュフロー'!$C$38:$BT$38</c:f>
              <c:numCache/>
            </c:numRef>
          </c:val>
          <c:smooth val="0"/>
        </c:ser>
        <c:ser>
          <c:idx val="1"/>
          <c:order val="1"/>
          <c:tx>
            <c:strRef>
              <c:f>'キャッシュフロー'!$A$44:$B$44</c:f>
            </c:strRef>
          </c:tx>
          <c:spPr>
            <a:ln cmpd="sng">
              <a:solidFill>
                <a:srgbClr val="C0504D"/>
              </a:solidFill>
            </a:ln>
          </c:spPr>
          <c:marker>
            <c:symbol val="none"/>
          </c:marker>
          <c:cat>
            <c:strRef>
              <c:f>'キャッシュフロー'!$C$11:$BT$11</c:f>
            </c:strRef>
          </c:cat>
          <c:val>
            <c:numRef>
              <c:f>'キャッシュフロー'!$C$44:$BT$44</c:f>
              <c:numCache/>
            </c:numRef>
          </c:val>
          <c:smooth val="0"/>
        </c:ser>
        <c:ser>
          <c:idx val="2"/>
          <c:order val="2"/>
          <c:tx>
            <c:strRef>
              <c:f>'キャッシュフロー'!$A$45:$B$45</c:f>
            </c:strRef>
          </c:tx>
          <c:spPr>
            <a:ln cmpd="sng">
              <a:solidFill>
                <a:srgbClr val="9BBB59"/>
              </a:solidFill>
            </a:ln>
          </c:spPr>
          <c:marker>
            <c:symbol val="none"/>
          </c:marker>
          <c:cat>
            <c:strRef>
              <c:f>'キャッシュフロー'!$C$11:$BT$11</c:f>
            </c:strRef>
          </c:cat>
          <c:val>
            <c:numRef>
              <c:f>'キャッシュフロー'!$C$45:$BT$45</c:f>
              <c:numCache/>
            </c:numRef>
          </c:val>
          <c:smooth val="0"/>
        </c:ser>
        <c:axId val="484762713"/>
        <c:axId val="922653756"/>
      </c:lineChart>
      <c:catAx>
        <c:axId val="48476271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22653756"/>
      </c:catAx>
      <c:valAx>
        <c:axId val="92265375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484762713"/>
      </c:valAx>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全体(PL)</a:t>
            </a:r>
          </a:p>
        </c:rich>
      </c:tx>
      <c:overlay val="0"/>
    </c:title>
    <c:plotArea>
      <c:layout/>
      <c:lineChart>
        <c:ser>
          <c:idx val="0"/>
          <c:order val="0"/>
          <c:tx>
            <c:strRef>
              <c:f>'キャッシュフロー'!$A$80:$B$80</c:f>
            </c:strRef>
          </c:tx>
          <c:spPr>
            <a:ln cmpd="sng">
              <a:solidFill>
                <a:srgbClr val="4F81BD"/>
              </a:solidFill>
            </a:ln>
          </c:spPr>
          <c:marker>
            <c:symbol val="none"/>
          </c:marker>
          <c:cat>
            <c:strRef>
              <c:f>'キャッシュフロー'!$C$11:$BT$11</c:f>
            </c:strRef>
          </c:cat>
          <c:val>
            <c:numRef>
              <c:f>'キャッシュフロー'!$C$80:$BT$80</c:f>
              <c:numCache/>
            </c:numRef>
          </c:val>
          <c:smooth val="0"/>
        </c:ser>
        <c:ser>
          <c:idx val="1"/>
          <c:order val="1"/>
          <c:tx>
            <c:strRef>
              <c:f>'キャッシュフロー'!$A$85:$B$85</c:f>
            </c:strRef>
          </c:tx>
          <c:spPr>
            <a:ln cmpd="sng">
              <a:solidFill>
                <a:srgbClr val="C0504D"/>
              </a:solidFill>
            </a:ln>
          </c:spPr>
          <c:marker>
            <c:symbol val="none"/>
          </c:marker>
          <c:cat>
            <c:strRef>
              <c:f>'キャッシュフロー'!$C$11:$BT$11</c:f>
            </c:strRef>
          </c:cat>
          <c:val>
            <c:numRef>
              <c:f>'キャッシュフロー'!$C$85:$BT$85</c:f>
              <c:numCache/>
            </c:numRef>
          </c:val>
          <c:smooth val="0"/>
        </c:ser>
        <c:ser>
          <c:idx val="2"/>
          <c:order val="2"/>
          <c:tx>
            <c:strRef>
              <c:f>'キャッシュフロー'!$A$86:$B$86</c:f>
            </c:strRef>
          </c:tx>
          <c:spPr>
            <a:ln cmpd="sng">
              <a:solidFill>
                <a:srgbClr val="9BBB59"/>
              </a:solidFill>
            </a:ln>
          </c:spPr>
          <c:marker>
            <c:symbol val="none"/>
          </c:marker>
          <c:cat>
            <c:strRef>
              <c:f>'キャッシュフロー'!$C$11:$BT$11</c:f>
            </c:strRef>
          </c:cat>
          <c:val>
            <c:numRef>
              <c:f>'キャッシュフロー'!$C$86:$BT$86</c:f>
              <c:numCache/>
            </c:numRef>
          </c:val>
          <c:smooth val="0"/>
        </c:ser>
        <c:axId val="837089604"/>
        <c:axId val="1394811921"/>
      </c:lineChart>
      <c:catAx>
        <c:axId val="83708960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94811921"/>
      </c:catAx>
      <c:valAx>
        <c:axId val="139481192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837089604"/>
      </c:valAx>
    </c:plotArea>
    <c:legend>
      <c:legendPos val="r"/>
      <c:overlay val="0"/>
      <c:txPr>
        <a:bodyPr/>
        <a:lstStyle/>
        <a:p>
          <a:pPr lvl="0">
            <a:defRPr b="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全体(支出内訳)</a:t>
            </a:r>
          </a:p>
        </c:rich>
      </c:tx>
      <c:overlay val="0"/>
    </c:title>
    <c:plotArea>
      <c:layout/>
      <c:lineChart>
        <c:ser>
          <c:idx val="0"/>
          <c:order val="0"/>
          <c:tx>
            <c:strRef>
              <c:f>'キャッシュフロー'!$A$81:$B$81</c:f>
            </c:strRef>
          </c:tx>
          <c:spPr>
            <a:ln cmpd="sng">
              <a:solidFill>
                <a:srgbClr val="4F81BD"/>
              </a:solidFill>
            </a:ln>
          </c:spPr>
          <c:marker>
            <c:symbol val="none"/>
          </c:marker>
          <c:cat>
            <c:strRef>
              <c:f>'キャッシュフロー'!$C$11:$BT$11</c:f>
            </c:strRef>
          </c:cat>
          <c:val>
            <c:numRef>
              <c:f>'キャッシュフロー'!$C$81:$BT$81</c:f>
              <c:numCache/>
            </c:numRef>
          </c:val>
          <c:smooth val="0"/>
        </c:ser>
        <c:ser>
          <c:idx val="1"/>
          <c:order val="1"/>
          <c:tx>
            <c:strRef>
              <c:f>'キャッシュフロー'!$A$82:$B$82</c:f>
            </c:strRef>
          </c:tx>
          <c:spPr>
            <a:ln cmpd="sng">
              <a:solidFill>
                <a:srgbClr val="C0504D"/>
              </a:solidFill>
            </a:ln>
          </c:spPr>
          <c:marker>
            <c:symbol val="none"/>
          </c:marker>
          <c:cat>
            <c:strRef>
              <c:f>'キャッシュフロー'!$C$11:$BT$11</c:f>
            </c:strRef>
          </c:cat>
          <c:val>
            <c:numRef>
              <c:f>'キャッシュフロー'!$C$82:$BT$82</c:f>
              <c:numCache/>
            </c:numRef>
          </c:val>
          <c:smooth val="0"/>
        </c:ser>
        <c:ser>
          <c:idx val="2"/>
          <c:order val="2"/>
          <c:tx>
            <c:strRef>
              <c:f>'キャッシュフロー'!$A$83:$B$83</c:f>
            </c:strRef>
          </c:tx>
          <c:spPr>
            <a:ln cmpd="sng">
              <a:solidFill>
                <a:srgbClr val="9BBB59"/>
              </a:solidFill>
            </a:ln>
          </c:spPr>
          <c:marker>
            <c:symbol val="none"/>
          </c:marker>
          <c:cat>
            <c:strRef>
              <c:f>'キャッシュフロー'!$C$11:$BT$11</c:f>
            </c:strRef>
          </c:cat>
          <c:val>
            <c:numRef>
              <c:f>'キャッシュフロー'!$C$83:$BT$83</c:f>
              <c:numCache/>
            </c:numRef>
          </c:val>
          <c:smooth val="0"/>
        </c:ser>
        <c:ser>
          <c:idx val="3"/>
          <c:order val="3"/>
          <c:tx>
            <c:strRef>
              <c:f>'キャッシュフロー'!$A$84:$B$84</c:f>
            </c:strRef>
          </c:tx>
          <c:spPr>
            <a:ln cmpd="sng">
              <a:solidFill>
                <a:srgbClr val="8064A2"/>
              </a:solidFill>
            </a:ln>
          </c:spPr>
          <c:marker>
            <c:symbol val="none"/>
          </c:marker>
          <c:cat>
            <c:strRef>
              <c:f>'キャッシュフロー'!$C$11:$BT$11</c:f>
            </c:strRef>
          </c:cat>
          <c:val>
            <c:numRef>
              <c:f>'キャッシュフロー'!$C$84:$BT$84</c:f>
              <c:numCache/>
            </c:numRef>
          </c:val>
          <c:smooth val="0"/>
        </c:ser>
        <c:axId val="241132347"/>
        <c:axId val="1152876964"/>
      </c:lineChart>
      <c:catAx>
        <c:axId val="24113234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152876964"/>
      </c:catAx>
      <c:valAx>
        <c:axId val="115287696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41132347"/>
      </c:valAx>
    </c:plotArea>
    <c:legend>
      <c:legendPos val="r"/>
      <c:overlay val="0"/>
      <c:txPr>
        <a:bodyPr/>
        <a:lstStyle/>
        <a:p>
          <a:pPr lvl="0">
            <a:defRPr b="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全体(収入内訳)</a:t>
            </a:r>
          </a:p>
        </c:rich>
      </c:tx>
      <c:overlay val="0"/>
    </c:title>
    <c:plotArea>
      <c:layout/>
      <c:lineChart>
        <c:ser>
          <c:idx val="0"/>
          <c:order val="0"/>
          <c:tx>
            <c:strRef>
              <c:f>'キャッシュフロー'!$A$75:$B$75</c:f>
            </c:strRef>
          </c:tx>
          <c:spPr>
            <a:ln cmpd="sng">
              <a:solidFill>
                <a:srgbClr val="4F81BD"/>
              </a:solidFill>
            </a:ln>
          </c:spPr>
          <c:marker>
            <c:symbol val="none"/>
          </c:marker>
          <c:cat>
            <c:strRef>
              <c:f>'キャッシュフロー'!$C$11:$BT$11</c:f>
            </c:strRef>
          </c:cat>
          <c:val>
            <c:numRef>
              <c:f>'キャッシュフロー'!$C$75:$BT$75</c:f>
              <c:numCache/>
            </c:numRef>
          </c:val>
          <c:smooth val="0"/>
        </c:ser>
        <c:ser>
          <c:idx val="1"/>
          <c:order val="1"/>
          <c:tx>
            <c:strRef>
              <c:f>'キャッシュフロー'!$A$76:$B$76</c:f>
            </c:strRef>
          </c:tx>
          <c:spPr>
            <a:ln cmpd="sng">
              <a:solidFill>
                <a:srgbClr val="C0504D"/>
              </a:solidFill>
            </a:ln>
          </c:spPr>
          <c:marker>
            <c:symbol val="none"/>
          </c:marker>
          <c:cat>
            <c:strRef>
              <c:f>'キャッシュフロー'!$C$11:$BT$11</c:f>
            </c:strRef>
          </c:cat>
          <c:val>
            <c:numRef>
              <c:f>'キャッシュフロー'!$C$76:$BT$76</c:f>
              <c:numCache/>
            </c:numRef>
          </c:val>
          <c:smooth val="0"/>
        </c:ser>
        <c:ser>
          <c:idx val="2"/>
          <c:order val="2"/>
          <c:tx>
            <c:strRef>
              <c:f>'キャッシュフロー'!$A$77:$B$77</c:f>
            </c:strRef>
          </c:tx>
          <c:spPr>
            <a:ln cmpd="sng">
              <a:solidFill>
                <a:srgbClr val="9BBB59"/>
              </a:solidFill>
            </a:ln>
          </c:spPr>
          <c:marker>
            <c:symbol val="none"/>
          </c:marker>
          <c:cat>
            <c:strRef>
              <c:f>'キャッシュフロー'!$C$11:$BT$11</c:f>
            </c:strRef>
          </c:cat>
          <c:val>
            <c:numRef>
              <c:f>'キャッシュフロー'!$C$77:$BT$77</c:f>
              <c:numCache/>
            </c:numRef>
          </c:val>
          <c:smooth val="0"/>
        </c:ser>
        <c:ser>
          <c:idx val="3"/>
          <c:order val="3"/>
          <c:tx>
            <c:strRef>
              <c:f>'キャッシュフロー'!$A$78:$B$78</c:f>
            </c:strRef>
          </c:tx>
          <c:spPr>
            <a:ln cmpd="sng">
              <a:solidFill>
                <a:srgbClr val="8064A2"/>
              </a:solidFill>
            </a:ln>
          </c:spPr>
          <c:marker>
            <c:symbol val="none"/>
          </c:marker>
          <c:cat>
            <c:strRef>
              <c:f>'キャッシュフロー'!$C$11:$BT$11</c:f>
            </c:strRef>
          </c:cat>
          <c:val>
            <c:numRef>
              <c:f>'キャッシュフロー'!$C$78:$BT$78</c:f>
              <c:numCache/>
            </c:numRef>
          </c:val>
          <c:smooth val="0"/>
        </c:ser>
        <c:ser>
          <c:idx val="4"/>
          <c:order val="4"/>
          <c:tx>
            <c:strRef>
              <c:f>'キャッシュフロー'!$A$79:$B$79</c:f>
            </c:strRef>
          </c:tx>
          <c:spPr>
            <a:ln cmpd="sng">
              <a:solidFill>
                <a:srgbClr val="4BACC6"/>
              </a:solidFill>
            </a:ln>
          </c:spPr>
          <c:marker>
            <c:symbol val="none"/>
          </c:marker>
          <c:cat>
            <c:strRef>
              <c:f>'キャッシュフロー'!$C$11:$BT$11</c:f>
            </c:strRef>
          </c:cat>
          <c:val>
            <c:numRef>
              <c:f>'キャッシュフロー'!$C$79:$BT$79</c:f>
              <c:numCache/>
            </c:numRef>
          </c:val>
          <c:smooth val="0"/>
        </c:ser>
        <c:axId val="874083330"/>
        <c:axId val="620098008"/>
      </c:lineChart>
      <c:catAx>
        <c:axId val="87408333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20098008"/>
      </c:catAx>
      <c:valAx>
        <c:axId val="62009800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874083330"/>
      </c:valAx>
    </c:plotArea>
    <c:legend>
      <c:legendPos val="t"/>
      <c:overlay val="0"/>
      <c:txPr>
        <a:bodyPr/>
        <a:lstStyle/>
        <a:p>
          <a:pPr lvl="0">
            <a:defRPr b="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沙織(BS)</a:t>
            </a:r>
          </a:p>
        </c:rich>
      </c:tx>
      <c:overlay val="0"/>
    </c:title>
    <c:plotArea>
      <c:layout/>
      <c:lineChart>
        <c:ser>
          <c:idx val="0"/>
          <c:order val="0"/>
          <c:tx>
            <c:strRef>
              <c:f>'キャッシュフロー(持ち家2回購入)'!$A$17:$B$17</c:f>
            </c:strRef>
          </c:tx>
          <c:spPr>
            <a:ln cmpd="sng">
              <a:solidFill>
                <a:srgbClr val="4F81BD"/>
              </a:solidFill>
            </a:ln>
          </c:spPr>
          <c:marker>
            <c:symbol val="none"/>
          </c:marker>
          <c:cat>
            <c:strRef>
              <c:f>'キャッシュフロー(持ち家2回購入)'!$C$2:$BT$2</c:f>
            </c:strRef>
          </c:cat>
          <c:val>
            <c:numRef>
              <c:f>'キャッシュフロー(持ち家2回購入)'!$C$17:$BT$17</c:f>
              <c:numCache/>
            </c:numRef>
          </c:val>
          <c:smooth val="0"/>
        </c:ser>
        <c:ser>
          <c:idx val="1"/>
          <c:order val="1"/>
          <c:tx>
            <c:strRef>
              <c:f>'キャッシュフロー(持ち家2回購入)'!$A$18:$B$18</c:f>
            </c:strRef>
          </c:tx>
          <c:spPr>
            <a:ln cmpd="sng">
              <a:solidFill>
                <a:srgbClr val="C0504D"/>
              </a:solidFill>
            </a:ln>
          </c:spPr>
          <c:marker>
            <c:symbol val="none"/>
          </c:marker>
          <c:cat>
            <c:strRef>
              <c:f>'キャッシュフロー(持ち家2回購入)'!$C$2:$BT$2</c:f>
            </c:strRef>
          </c:cat>
          <c:val>
            <c:numRef>
              <c:f>'キャッシュフロー(持ち家2回購入)'!$C$18:$BT$18</c:f>
              <c:numCache/>
            </c:numRef>
          </c:val>
          <c:smooth val="0"/>
        </c:ser>
        <c:ser>
          <c:idx val="2"/>
          <c:order val="2"/>
          <c:tx>
            <c:strRef>
              <c:f>'キャッシュフロー(持ち家2回購入)'!$A$19:$B$19</c:f>
            </c:strRef>
          </c:tx>
          <c:spPr>
            <a:ln cmpd="sng">
              <a:solidFill>
                <a:srgbClr val="9BBB59"/>
              </a:solidFill>
            </a:ln>
          </c:spPr>
          <c:marker>
            <c:symbol val="none"/>
          </c:marker>
          <c:cat>
            <c:strRef>
              <c:f>'キャッシュフロー(持ち家2回購入)'!$C$2:$BT$2</c:f>
            </c:strRef>
          </c:cat>
          <c:val>
            <c:numRef>
              <c:f>'キャッシュフロー(持ち家2回購入)'!$C$19:$BT$19</c:f>
              <c:numCache/>
            </c:numRef>
          </c:val>
          <c:smooth val="0"/>
        </c:ser>
        <c:ser>
          <c:idx val="3"/>
          <c:order val="3"/>
          <c:tx>
            <c:strRef>
              <c:f>'キャッシュフロー(持ち家2回購入)'!$A$20:$B$20</c:f>
            </c:strRef>
          </c:tx>
          <c:spPr>
            <a:ln cmpd="sng">
              <a:solidFill>
                <a:srgbClr val="8064A2"/>
              </a:solidFill>
            </a:ln>
          </c:spPr>
          <c:marker>
            <c:symbol val="none"/>
          </c:marker>
          <c:cat>
            <c:strRef>
              <c:f>'キャッシュフロー(持ち家2回購入)'!$C$2:$BT$2</c:f>
            </c:strRef>
          </c:cat>
          <c:val>
            <c:numRef>
              <c:f>'キャッシュフロー(持ち家2回購入)'!$C$20:$BT$20</c:f>
              <c:numCache/>
            </c:numRef>
          </c:val>
          <c:smooth val="0"/>
        </c:ser>
        <c:axId val="1324717535"/>
        <c:axId val="178072225"/>
      </c:lineChart>
      <c:catAx>
        <c:axId val="132471753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78072225"/>
      </c:catAx>
      <c:valAx>
        <c:axId val="17807222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24717535"/>
      </c:valAx>
    </c:plotArea>
    <c:legend>
      <c:legendPos val="r"/>
      <c:overlay val="0"/>
      <c:txPr>
        <a:bodyPr/>
        <a:lstStyle/>
        <a:p>
          <a:pPr lvl="0">
            <a:defRPr b="0">
              <a:solidFill>
                <a:srgbClr val="1A1A1A"/>
              </a:solidFill>
              <a:latin typeface="+mn-lt"/>
            </a:defRPr>
          </a:pPr>
        </a:p>
      </c:txPr>
    </c:legend>
    <c:plotVisOnly val="1"/>
  </c:chart>
</c:chartSpace>
</file>

<file path=xl/drawings/_rels/drawing10.xml.rels><?xml version="1.0" encoding="UTF-8" standalone="yes"?><Relationships xmlns="http://schemas.openxmlformats.org/package/2006/relationships"><Relationship Id="rId1" Type="http://schemas.openxmlformats.org/officeDocument/2006/relationships/chart" Target="../charts/chart25.xml"/><Relationship Id="rId2" Type="http://schemas.openxmlformats.org/officeDocument/2006/relationships/chart" Target="../charts/chart26.xml"/><Relationship Id="rId3"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 Id="rId3" Type="http://schemas.openxmlformats.org/officeDocument/2006/relationships/chart" Target="../charts/chart11.xml"/><Relationship Id="rId4" Type="http://schemas.openxmlformats.org/officeDocument/2006/relationships/chart" Target="../charts/chart12.xml"/><Relationship Id="rId5" Type="http://schemas.openxmlformats.org/officeDocument/2006/relationships/chart" Target="../charts/chart13.xml"/><Relationship Id="rId6" Type="http://schemas.openxmlformats.org/officeDocument/2006/relationships/chart" Target="../charts/chart14.xml"/><Relationship Id="rId7" Type="http://schemas.openxmlformats.org/officeDocument/2006/relationships/chart" Target="../charts/chart15.xml"/><Relationship Id="rId8"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 Id="rId3" Type="http://schemas.openxmlformats.org/officeDocument/2006/relationships/chart" Target="../charts/chart19.xml"/><Relationship Id="rId4" Type="http://schemas.openxmlformats.org/officeDocument/2006/relationships/chart" Target="../charts/chart20.xml"/><Relationship Id="rId5" Type="http://schemas.openxmlformats.org/officeDocument/2006/relationships/chart" Target="../charts/chart21.xml"/><Relationship Id="rId6" Type="http://schemas.openxmlformats.org/officeDocument/2006/relationships/chart" Target="../charts/chart22.xml"/><Relationship Id="rId7" Type="http://schemas.openxmlformats.org/officeDocument/2006/relationships/chart" Target="../charts/chart23.xml"/><Relationship Id="rId8"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76200</xdr:colOff>
      <xdr:row>4</xdr:row>
      <xdr:rowOff>171450</xdr:rowOff>
    </xdr:from>
    <xdr:ext cx="2562225" cy="1076325"/>
    <xdr:sp>
      <xdr:nvSpPr>
        <xdr:cNvPr id="3" name="Shape 3"/>
        <xdr:cNvSpPr/>
      </xdr:nvSpPr>
      <xdr:spPr>
        <a:xfrm>
          <a:off x="2138150" y="798625"/>
          <a:ext cx="2546100" cy="1053300"/>
        </a:xfrm>
        <a:prstGeom prst="roundRect">
          <a:avLst>
            <a:gd fmla="val 16667" name="adj"/>
          </a:avLst>
        </a:prstGeom>
        <a:solidFill>
          <a:srgbClr val="CFE2F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a:t>
          </a:r>
          <a:r>
            <a:rPr lang="en-US" sz="1400"/>
            <a:t>ファイル</a:t>
          </a:r>
          <a:r>
            <a:rPr lang="en-US" sz="1400"/>
            <a:t>”→”</a:t>
          </a:r>
          <a:r>
            <a:rPr lang="en-US" sz="1400"/>
            <a:t>コピーを作成</a:t>
          </a:r>
          <a:r>
            <a:rPr lang="en-US" sz="1400"/>
            <a:t>”で</a:t>
          </a:r>
          <a:r>
            <a:rPr lang="en-US" sz="1400"/>
            <a:t>編集してください</a:t>
          </a:r>
          <a:endParaRPr sz="1400"/>
        </a:p>
      </xdr:txBody>
    </xdr:sp>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304800</xdr:colOff>
      <xdr:row>0</xdr:row>
      <xdr:rowOff>19050</xdr:rowOff>
    </xdr:from>
    <xdr:ext cx="5715000" cy="3533775"/>
    <xdr:graphicFrame>
      <xdr:nvGraphicFramePr>
        <xdr:cNvPr id="25" name="Chart 25" title="グラフ"/>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304800</xdr:colOff>
      <xdr:row>19</xdr:row>
      <xdr:rowOff>19050</xdr:rowOff>
    </xdr:from>
    <xdr:ext cx="5715000" cy="3533775"/>
    <xdr:graphicFrame>
      <xdr:nvGraphicFramePr>
        <xdr:cNvPr id="26" name="Chart 26" title="グラフ"/>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304800</xdr:colOff>
      <xdr:row>38</xdr:row>
      <xdr:rowOff>19050</xdr:rowOff>
    </xdr:from>
    <xdr:ext cx="5715000" cy="3533775"/>
    <xdr:graphicFrame>
      <xdr:nvGraphicFramePr>
        <xdr:cNvPr id="27" name="Chart 27" title="グラフ"/>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19050</xdr:rowOff>
    </xdr:from>
    <xdr:ext cx="5715000" cy="3533775"/>
    <xdr:graphicFrame>
      <xdr:nvGraphicFramePr>
        <xdr:cNvPr id="1" name="Chart 1" title="グラフ"/>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19</xdr:row>
      <xdr:rowOff>19050</xdr:rowOff>
    </xdr:from>
    <xdr:ext cx="5715000" cy="3533775"/>
    <xdr:graphicFrame>
      <xdr:nvGraphicFramePr>
        <xdr:cNvPr id="2" name="Chart 2" title="グラフ"/>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38</xdr:row>
      <xdr:rowOff>19050</xdr:rowOff>
    </xdr:from>
    <xdr:ext cx="5715000" cy="3533775"/>
    <xdr:graphicFrame>
      <xdr:nvGraphicFramePr>
        <xdr:cNvPr id="3" name="Chart 3" title="グラフ"/>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0</xdr:colOff>
      <xdr:row>0</xdr:row>
      <xdr:rowOff>19050</xdr:rowOff>
    </xdr:from>
    <xdr:ext cx="5715000" cy="3533775"/>
    <xdr:graphicFrame>
      <xdr:nvGraphicFramePr>
        <xdr:cNvPr id="4" name="Chart 4" title="グラフ"/>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6</xdr:col>
      <xdr:colOff>0</xdr:colOff>
      <xdr:row>19</xdr:row>
      <xdr:rowOff>19050</xdr:rowOff>
    </xdr:from>
    <xdr:ext cx="5715000" cy="3533775"/>
    <xdr:graphicFrame>
      <xdr:nvGraphicFramePr>
        <xdr:cNvPr id="5" name="Chart 5" title="グラフ"/>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6</xdr:col>
      <xdr:colOff>0</xdr:colOff>
      <xdr:row>38</xdr:row>
      <xdr:rowOff>19050</xdr:rowOff>
    </xdr:from>
    <xdr:ext cx="5715000" cy="3533775"/>
    <xdr:graphicFrame>
      <xdr:nvGraphicFramePr>
        <xdr:cNvPr id="6" name="Chart 6" title="グラフ"/>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6</xdr:col>
      <xdr:colOff>0</xdr:colOff>
      <xdr:row>57</xdr:row>
      <xdr:rowOff>19050</xdr:rowOff>
    </xdr:from>
    <xdr:ext cx="5715000" cy="3533775"/>
    <xdr:graphicFrame>
      <xdr:nvGraphicFramePr>
        <xdr:cNvPr id="7" name="Chart 7" title="グラフ"/>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0</xdr:col>
      <xdr:colOff>0</xdr:colOff>
      <xdr:row>57</xdr:row>
      <xdr:rowOff>19050</xdr:rowOff>
    </xdr:from>
    <xdr:ext cx="5715000" cy="3533775"/>
    <xdr:graphicFrame>
      <xdr:nvGraphicFramePr>
        <xdr:cNvPr id="8" name="Chart 8" title="グラフ"/>
        <xdr:cNvGraphicFramePr/>
      </xdr:nvGraphicFramePr>
      <xdr:xfrm>
        <a:off x="0" y="0"/>
        <a:ext cx="0" cy="0"/>
      </xdr:xfrm>
      <a:graphic>
        <a:graphicData uri="http://schemas.openxmlformats.org/drawingml/2006/chart">
          <c:chart r:id="rId8"/>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19050</xdr:rowOff>
    </xdr:from>
    <xdr:ext cx="5715000" cy="3533775"/>
    <xdr:graphicFrame>
      <xdr:nvGraphicFramePr>
        <xdr:cNvPr id="9" name="Chart 9" title="グラフ"/>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19</xdr:row>
      <xdr:rowOff>19050</xdr:rowOff>
    </xdr:from>
    <xdr:ext cx="5715000" cy="3533775"/>
    <xdr:graphicFrame>
      <xdr:nvGraphicFramePr>
        <xdr:cNvPr id="10" name="Chart 10" title="グラフ"/>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38</xdr:row>
      <xdr:rowOff>19050</xdr:rowOff>
    </xdr:from>
    <xdr:ext cx="5715000" cy="3533775"/>
    <xdr:graphicFrame>
      <xdr:nvGraphicFramePr>
        <xdr:cNvPr id="11" name="Chart 11" title="グラフ"/>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0</xdr:colOff>
      <xdr:row>0</xdr:row>
      <xdr:rowOff>19050</xdr:rowOff>
    </xdr:from>
    <xdr:ext cx="5715000" cy="3533775"/>
    <xdr:graphicFrame>
      <xdr:nvGraphicFramePr>
        <xdr:cNvPr id="12" name="Chart 12" title="グラフ"/>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6</xdr:col>
      <xdr:colOff>0</xdr:colOff>
      <xdr:row>19</xdr:row>
      <xdr:rowOff>19050</xdr:rowOff>
    </xdr:from>
    <xdr:ext cx="5715000" cy="3533775"/>
    <xdr:graphicFrame>
      <xdr:nvGraphicFramePr>
        <xdr:cNvPr id="13" name="Chart 13" title="グラフ"/>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6</xdr:col>
      <xdr:colOff>0</xdr:colOff>
      <xdr:row>38</xdr:row>
      <xdr:rowOff>19050</xdr:rowOff>
    </xdr:from>
    <xdr:ext cx="5715000" cy="3533775"/>
    <xdr:graphicFrame>
      <xdr:nvGraphicFramePr>
        <xdr:cNvPr id="14" name="Chart 14" title="グラフ"/>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6</xdr:col>
      <xdr:colOff>0</xdr:colOff>
      <xdr:row>57</xdr:row>
      <xdr:rowOff>19050</xdr:rowOff>
    </xdr:from>
    <xdr:ext cx="5715000" cy="3533775"/>
    <xdr:graphicFrame>
      <xdr:nvGraphicFramePr>
        <xdr:cNvPr id="15" name="Chart 15" title="グラフ"/>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0</xdr:col>
      <xdr:colOff>0</xdr:colOff>
      <xdr:row>57</xdr:row>
      <xdr:rowOff>19050</xdr:rowOff>
    </xdr:from>
    <xdr:ext cx="5715000" cy="3533775"/>
    <xdr:graphicFrame>
      <xdr:nvGraphicFramePr>
        <xdr:cNvPr id="16" name="Chart 16" title="グラフ"/>
        <xdr:cNvGraphicFramePr/>
      </xdr:nvGraphicFramePr>
      <xdr:xfrm>
        <a:off x="0" y="0"/>
        <a:ext cx="0" cy="0"/>
      </xdr:xfrm>
      <a:graphic>
        <a:graphicData uri="http://schemas.openxmlformats.org/drawingml/2006/chart">
          <c:chart r:id="rId8"/>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19050</xdr:rowOff>
    </xdr:from>
    <xdr:ext cx="5715000" cy="3533775"/>
    <xdr:graphicFrame>
      <xdr:nvGraphicFramePr>
        <xdr:cNvPr id="17" name="Chart 17" title="グラフ"/>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19</xdr:row>
      <xdr:rowOff>19050</xdr:rowOff>
    </xdr:from>
    <xdr:ext cx="5715000" cy="3533775"/>
    <xdr:graphicFrame>
      <xdr:nvGraphicFramePr>
        <xdr:cNvPr id="18" name="Chart 18" title="グラフ"/>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38</xdr:row>
      <xdr:rowOff>19050</xdr:rowOff>
    </xdr:from>
    <xdr:ext cx="5715000" cy="3533775"/>
    <xdr:graphicFrame>
      <xdr:nvGraphicFramePr>
        <xdr:cNvPr id="19" name="Chart 19" title="グラフ"/>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0</xdr:colOff>
      <xdr:row>0</xdr:row>
      <xdr:rowOff>19050</xdr:rowOff>
    </xdr:from>
    <xdr:ext cx="5715000" cy="3533775"/>
    <xdr:graphicFrame>
      <xdr:nvGraphicFramePr>
        <xdr:cNvPr id="20" name="Chart 20" title="グラフ"/>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6</xdr:col>
      <xdr:colOff>0</xdr:colOff>
      <xdr:row>19</xdr:row>
      <xdr:rowOff>19050</xdr:rowOff>
    </xdr:from>
    <xdr:ext cx="5715000" cy="3533775"/>
    <xdr:graphicFrame>
      <xdr:nvGraphicFramePr>
        <xdr:cNvPr id="21" name="Chart 21" title="グラフ"/>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6</xdr:col>
      <xdr:colOff>0</xdr:colOff>
      <xdr:row>38</xdr:row>
      <xdr:rowOff>19050</xdr:rowOff>
    </xdr:from>
    <xdr:ext cx="5715000" cy="3533775"/>
    <xdr:graphicFrame>
      <xdr:nvGraphicFramePr>
        <xdr:cNvPr id="22" name="Chart 22" title="グラフ"/>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6</xdr:col>
      <xdr:colOff>0</xdr:colOff>
      <xdr:row>57</xdr:row>
      <xdr:rowOff>19050</xdr:rowOff>
    </xdr:from>
    <xdr:ext cx="5715000" cy="3533775"/>
    <xdr:graphicFrame>
      <xdr:nvGraphicFramePr>
        <xdr:cNvPr id="23" name="Chart 23" title="グラフ"/>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0</xdr:col>
      <xdr:colOff>0</xdr:colOff>
      <xdr:row>57</xdr:row>
      <xdr:rowOff>19050</xdr:rowOff>
    </xdr:from>
    <xdr:ext cx="5715000" cy="3533775"/>
    <xdr:graphicFrame>
      <xdr:nvGraphicFramePr>
        <xdr:cNvPr id="24" name="Chart 24" title="グラフ"/>
        <xdr:cNvGraphicFramePr/>
      </xdr:nvGraphicFramePr>
      <xdr:xfrm>
        <a:off x="0" y="0"/>
        <a:ext cx="0" cy="0"/>
      </xdr:xfrm>
      <a:graphic>
        <a:graphicData uri="http://schemas.openxmlformats.org/drawingml/2006/chart">
          <c:chart r:id="rId8"/>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0" Type="http://schemas.openxmlformats.org/officeDocument/2006/relationships/hyperlink" Target="https://www.bk.mufg.jp/column/events/secondlife/0008.html" TargetMode="External"/><Relationship Id="rId11" Type="http://schemas.openxmlformats.org/officeDocument/2006/relationships/hyperlink" Target="https://www.smbc-card.com/like_u/money/education_funding.jsp" TargetMode="External"/><Relationship Id="rId22" Type="http://schemas.openxmlformats.org/officeDocument/2006/relationships/hyperlink" Target="https://www.resonabank.co.jp/nenkin/ideco/column/difference-change-switching.html" TargetMode="External"/><Relationship Id="rId10" Type="http://schemas.openxmlformats.org/officeDocument/2006/relationships/hyperlink" Target="https://manekatsu.com/blog/54736" TargetMode="External"/><Relationship Id="rId21" Type="http://schemas.openxmlformats.org/officeDocument/2006/relationships/hyperlink" Target="https://www.navinavi-hoken.com/articles/how-much-pension" TargetMode="External"/><Relationship Id="rId13" Type="http://schemas.openxmlformats.org/officeDocument/2006/relationships/hyperlink" Target="https://www.jafp.or.jp/know/lifeplan/indication/" TargetMode="External"/><Relationship Id="rId12" Type="http://schemas.openxmlformats.org/officeDocument/2006/relationships/hyperlink" Target="https://hoken.kakaku.com/gpa/select/seikatuhi/" TargetMode="External"/><Relationship Id="rId23" Type="http://schemas.openxmlformats.org/officeDocument/2006/relationships/drawing" Target="../drawings/drawing11.xml"/><Relationship Id="rId1" Type="http://schemas.openxmlformats.org/officeDocument/2006/relationships/hyperlink" Target="https://www.jafp.or.jp/know/fp/sheet/" TargetMode="External"/><Relationship Id="rId2" Type="http://schemas.openxmlformats.org/officeDocument/2006/relationships/hyperlink" Target="https://mosomoso-history.com/%E3%80%90fp%E4%BD%93%E9%A8%93%E3%80%91%E3%83%A9%E3%82%A4%E3%83%95%E3%82%A4%E3%83%99%E3%83%B3%E3%83%88%E8%A1%A8%E3%80%81%E3%82%AD%E3%83%A3%E3%83%83%E3%82%B7%E3%83%A5%E3%83%95%E3%83%AD%E3%83%BC%E8%A1%A8/" TargetMode="External"/><Relationship Id="rId3" Type="http://schemas.openxmlformats.org/officeDocument/2006/relationships/hyperlink" Target="https://www.mrs-solitude.com/entry/life-planning-excel-chart" TargetMode="External"/><Relationship Id="rId4" Type="http://schemas.openxmlformats.org/officeDocument/2006/relationships/hyperlink" Target="https://hoken.kakaku.com/gea/select/gakuhi/" TargetMode="External"/><Relationship Id="rId9" Type="http://schemas.openxmlformats.org/officeDocument/2006/relationships/hyperlink" Target="https://around35.net/cost-of-living-family/" TargetMode="External"/><Relationship Id="rId15" Type="http://schemas.openxmlformats.org/officeDocument/2006/relationships/hyperlink" Target="https://kan-gi.com/2020/09/16/post-2227/" TargetMode="External"/><Relationship Id="rId14" Type="http://schemas.openxmlformats.org/officeDocument/2006/relationships/hyperlink" Target="https://www.zerorenovation.com/blog/maintenance-costs/" TargetMode="External"/><Relationship Id="rId17" Type="http://schemas.openxmlformats.org/officeDocument/2006/relationships/hyperlink" Target="https://www.kushim.co.jp/media/sp500" TargetMode="External"/><Relationship Id="rId16" Type="http://schemas.openxmlformats.org/officeDocument/2006/relationships/hyperlink" Target="https://www.fsa.go.jp/policy/nisa2/moneyplan_sim/index.html" TargetMode="External"/><Relationship Id="rId5" Type="http://schemas.openxmlformats.org/officeDocument/2006/relationships/hyperlink" Target="https://www.apamanshop.com/yachinsobasearch/101203/tokyo/" TargetMode="External"/><Relationship Id="rId19" Type="http://schemas.openxmlformats.org/officeDocument/2006/relationships/hyperlink" Target="https://hayatoito.github.io/2020/investing/" TargetMode="External"/><Relationship Id="rId6" Type="http://schemas.openxmlformats.org/officeDocument/2006/relationships/hyperlink" Target="https://hoken-room.jp/money-life/8595" TargetMode="External"/><Relationship Id="rId18" Type="http://schemas.openxmlformats.org/officeDocument/2006/relationships/hyperlink" Target="https://www.aozorabank.co.jp/bank/story/finance/firefire-2.html" TargetMode="External"/><Relationship Id="rId7" Type="http://schemas.openxmlformats.org/officeDocument/2006/relationships/hyperlink" Target="https://resources.realestate.co.jp/ja/living/what-is-the-cost-of-living-for-a-family-of-four-in-tokyo-jp/" TargetMode="External"/><Relationship Id="rId8" Type="http://schemas.openxmlformats.org/officeDocument/2006/relationships/hyperlink" Target="https://www.tokyobeta.jp/column/blog-tokyo-cost-of-living-dow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outlineLevelRow="1"/>
  <cols>
    <col customWidth="1" min="1" max="1" width="12.0"/>
    <col customWidth="1" min="2" max="2" width="16.88"/>
    <col customWidth="1" min="3" max="74" width="7.5"/>
  </cols>
  <sheetData>
    <row r="1">
      <c r="A1" s="1"/>
      <c r="B1" s="1" t="s">
        <v>0</v>
      </c>
      <c r="C1" s="2">
        <v>2022.0</v>
      </c>
      <c r="D1" s="3">
        <f t="shared" ref="D1:BT1" si="1">+C1+1</f>
        <v>2023</v>
      </c>
      <c r="E1" s="3">
        <f t="shared" si="1"/>
        <v>2024</v>
      </c>
      <c r="F1" s="3">
        <f t="shared" si="1"/>
        <v>2025</v>
      </c>
      <c r="G1" s="3">
        <f t="shared" si="1"/>
        <v>2026</v>
      </c>
      <c r="H1" s="3">
        <f t="shared" si="1"/>
        <v>2027</v>
      </c>
      <c r="I1" s="3">
        <f t="shared" si="1"/>
        <v>2028</v>
      </c>
      <c r="J1" s="3">
        <f t="shared" si="1"/>
        <v>2029</v>
      </c>
      <c r="K1" s="3">
        <f t="shared" si="1"/>
        <v>2030</v>
      </c>
      <c r="L1" s="3">
        <f t="shared" si="1"/>
        <v>2031</v>
      </c>
      <c r="M1" s="3">
        <f t="shared" si="1"/>
        <v>2032</v>
      </c>
      <c r="N1" s="3">
        <f t="shared" si="1"/>
        <v>2033</v>
      </c>
      <c r="O1" s="3">
        <f t="shared" si="1"/>
        <v>2034</v>
      </c>
      <c r="P1" s="3">
        <f t="shared" si="1"/>
        <v>2035</v>
      </c>
      <c r="Q1" s="3">
        <f t="shared" si="1"/>
        <v>2036</v>
      </c>
      <c r="R1" s="3">
        <f t="shared" si="1"/>
        <v>2037</v>
      </c>
      <c r="S1" s="3">
        <f t="shared" si="1"/>
        <v>2038</v>
      </c>
      <c r="T1" s="3">
        <f t="shared" si="1"/>
        <v>2039</v>
      </c>
      <c r="U1" s="3">
        <f t="shared" si="1"/>
        <v>2040</v>
      </c>
      <c r="V1" s="3">
        <f t="shared" si="1"/>
        <v>2041</v>
      </c>
      <c r="W1" s="3">
        <f t="shared" si="1"/>
        <v>2042</v>
      </c>
      <c r="X1" s="3">
        <f t="shared" si="1"/>
        <v>2043</v>
      </c>
      <c r="Y1" s="3">
        <f t="shared" si="1"/>
        <v>2044</v>
      </c>
      <c r="Z1" s="3">
        <f t="shared" si="1"/>
        <v>2045</v>
      </c>
      <c r="AA1" s="3">
        <f t="shared" si="1"/>
        <v>2046</v>
      </c>
      <c r="AB1" s="3">
        <f t="shared" si="1"/>
        <v>2047</v>
      </c>
      <c r="AC1" s="3">
        <f t="shared" si="1"/>
        <v>2048</v>
      </c>
      <c r="AD1" s="3">
        <f t="shared" si="1"/>
        <v>2049</v>
      </c>
      <c r="AE1" s="3">
        <f t="shared" si="1"/>
        <v>2050</v>
      </c>
      <c r="AF1" s="3">
        <f t="shared" si="1"/>
        <v>2051</v>
      </c>
      <c r="AG1" s="3">
        <f t="shared" si="1"/>
        <v>2052</v>
      </c>
      <c r="AH1" s="3">
        <f t="shared" si="1"/>
        <v>2053</v>
      </c>
      <c r="AI1" s="3">
        <f t="shared" si="1"/>
        <v>2054</v>
      </c>
      <c r="AJ1" s="3">
        <f t="shared" si="1"/>
        <v>2055</v>
      </c>
      <c r="AK1" s="3">
        <f t="shared" si="1"/>
        <v>2056</v>
      </c>
      <c r="AL1" s="3">
        <f t="shared" si="1"/>
        <v>2057</v>
      </c>
      <c r="AM1" s="3">
        <f t="shared" si="1"/>
        <v>2058</v>
      </c>
      <c r="AN1" s="3">
        <f t="shared" si="1"/>
        <v>2059</v>
      </c>
      <c r="AO1" s="3">
        <f t="shared" si="1"/>
        <v>2060</v>
      </c>
      <c r="AP1" s="3">
        <f t="shared" si="1"/>
        <v>2061</v>
      </c>
      <c r="AQ1" s="3">
        <f t="shared" si="1"/>
        <v>2062</v>
      </c>
      <c r="AR1" s="3">
        <f t="shared" si="1"/>
        <v>2063</v>
      </c>
      <c r="AS1" s="3">
        <f t="shared" si="1"/>
        <v>2064</v>
      </c>
      <c r="AT1" s="3">
        <f t="shared" si="1"/>
        <v>2065</v>
      </c>
      <c r="AU1" s="3">
        <f t="shared" si="1"/>
        <v>2066</v>
      </c>
      <c r="AV1" s="3">
        <f t="shared" si="1"/>
        <v>2067</v>
      </c>
      <c r="AW1" s="3">
        <f t="shared" si="1"/>
        <v>2068</v>
      </c>
      <c r="AX1" s="3">
        <f t="shared" si="1"/>
        <v>2069</v>
      </c>
      <c r="AY1" s="3">
        <f t="shared" si="1"/>
        <v>2070</v>
      </c>
      <c r="AZ1" s="3">
        <f t="shared" si="1"/>
        <v>2071</v>
      </c>
      <c r="BA1" s="3">
        <f t="shared" si="1"/>
        <v>2072</v>
      </c>
      <c r="BB1" s="3">
        <f t="shared" si="1"/>
        <v>2073</v>
      </c>
      <c r="BC1" s="3">
        <f t="shared" si="1"/>
        <v>2074</v>
      </c>
      <c r="BD1" s="3">
        <f t="shared" si="1"/>
        <v>2075</v>
      </c>
      <c r="BE1" s="3">
        <f t="shared" si="1"/>
        <v>2076</v>
      </c>
      <c r="BF1" s="3">
        <f t="shared" si="1"/>
        <v>2077</v>
      </c>
      <c r="BG1" s="3">
        <f t="shared" si="1"/>
        <v>2078</v>
      </c>
      <c r="BH1" s="3">
        <f t="shared" si="1"/>
        <v>2079</v>
      </c>
      <c r="BI1" s="3">
        <f t="shared" si="1"/>
        <v>2080</v>
      </c>
      <c r="BJ1" s="3">
        <f t="shared" si="1"/>
        <v>2081</v>
      </c>
      <c r="BK1" s="3">
        <f t="shared" si="1"/>
        <v>2082</v>
      </c>
      <c r="BL1" s="3">
        <f t="shared" si="1"/>
        <v>2083</v>
      </c>
      <c r="BM1" s="3">
        <f t="shared" si="1"/>
        <v>2084</v>
      </c>
      <c r="BN1" s="3">
        <f t="shared" si="1"/>
        <v>2085</v>
      </c>
      <c r="BO1" s="3">
        <f t="shared" si="1"/>
        <v>2086</v>
      </c>
      <c r="BP1" s="3">
        <f t="shared" si="1"/>
        <v>2087</v>
      </c>
      <c r="BQ1" s="3">
        <f t="shared" si="1"/>
        <v>2088</v>
      </c>
      <c r="BR1" s="3">
        <f t="shared" si="1"/>
        <v>2089</v>
      </c>
      <c r="BS1" s="3">
        <f t="shared" si="1"/>
        <v>2090</v>
      </c>
      <c r="BT1" s="3">
        <f t="shared" si="1"/>
        <v>2091</v>
      </c>
      <c r="BU1" s="4"/>
      <c r="BV1" s="2" t="s">
        <v>1</v>
      </c>
    </row>
    <row r="2">
      <c r="A2" s="5" t="s">
        <v>2</v>
      </c>
      <c r="B2" s="6"/>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9"/>
      <c r="BV2" s="9"/>
    </row>
    <row r="3" outlineLevel="1">
      <c r="A3" s="6" t="s">
        <v>3</v>
      </c>
      <c r="B3" s="6" t="s">
        <v>4</v>
      </c>
      <c r="C3" s="7">
        <v>0.03</v>
      </c>
      <c r="D3" s="7">
        <v>0.03</v>
      </c>
      <c r="E3" s="7">
        <v>0.03</v>
      </c>
      <c r="F3" s="7">
        <v>0.03</v>
      </c>
      <c r="G3" s="7">
        <v>0.03</v>
      </c>
      <c r="H3" s="7">
        <v>0.03</v>
      </c>
      <c r="I3" s="7">
        <v>0.03</v>
      </c>
      <c r="J3" s="7">
        <v>0.03</v>
      </c>
      <c r="K3" s="7">
        <v>0.03</v>
      </c>
      <c r="L3" s="7">
        <v>0.03</v>
      </c>
      <c r="M3" s="7">
        <v>0.03</v>
      </c>
      <c r="N3" s="7">
        <v>0.03</v>
      </c>
      <c r="O3" s="7">
        <v>0.03</v>
      </c>
      <c r="P3" s="7">
        <v>0.03</v>
      </c>
      <c r="Q3" s="7">
        <v>0.03</v>
      </c>
      <c r="R3" s="7">
        <v>0.03</v>
      </c>
      <c r="S3" s="7">
        <v>0.03</v>
      </c>
      <c r="T3" s="7">
        <v>0.03</v>
      </c>
      <c r="U3" s="7">
        <v>0.03</v>
      </c>
      <c r="V3" s="7">
        <v>-0.03</v>
      </c>
      <c r="W3" s="7">
        <v>-0.03</v>
      </c>
      <c r="X3" s="7">
        <v>-0.03</v>
      </c>
      <c r="Y3" s="7">
        <v>-0.03</v>
      </c>
      <c r="Z3" s="7">
        <v>-0.03</v>
      </c>
      <c r="AA3" s="7">
        <v>-0.03</v>
      </c>
      <c r="AB3" s="7">
        <v>-0.03</v>
      </c>
      <c r="AC3" s="7">
        <v>-0.03</v>
      </c>
      <c r="AD3" s="7">
        <v>-0.03</v>
      </c>
      <c r="AE3" s="7">
        <v>-0.03</v>
      </c>
      <c r="AF3" s="7">
        <v>-0.03</v>
      </c>
      <c r="AG3" s="7">
        <v>-0.03</v>
      </c>
      <c r="AH3" s="7">
        <v>-0.03</v>
      </c>
      <c r="AI3" s="7">
        <v>-0.03</v>
      </c>
      <c r="AJ3" s="7">
        <v>-0.03</v>
      </c>
      <c r="AK3" s="7">
        <v>-0.03</v>
      </c>
      <c r="AL3" s="7">
        <v>-0.03</v>
      </c>
      <c r="AM3" s="7">
        <v>-0.03</v>
      </c>
      <c r="AN3" s="7">
        <v>-0.03</v>
      </c>
      <c r="AO3" s="7">
        <v>-0.03</v>
      </c>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9"/>
      <c r="BV3" s="9"/>
    </row>
    <row r="4" outlineLevel="1">
      <c r="A4" s="10"/>
      <c r="B4" s="11" t="s">
        <v>5</v>
      </c>
      <c r="C4" s="7">
        <v>0.07</v>
      </c>
      <c r="D4" s="7">
        <f t="shared" ref="D4:BT4" si="2">C4-$C4/count($D$1:$BT$1)</f>
        <v>0.06898550725</v>
      </c>
      <c r="E4" s="7">
        <f t="shared" si="2"/>
        <v>0.06797101449</v>
      </c>
      <c r="F4" s="7">
        <f t="shared" si="2"/>
        <v>0.06695652174</v>
      </c>
      <c r="G4" s="7">
        <f t="shared" si="2"/>
        <v>0.06594202899</v>
      </c>
      <c r="H4" s="7">
        <f t="shared" si="2"/>
        <v>0.06492753623</v>
      </c>
      <c r="I4" s="7">
        <f t="shared" si="2"/>
        <v>0.06391304348</v>
      </c>
      <c r="J4" s="7">
        <f t="shared" si="2"/>
        <v>0.06289855072</v>
      </c>
      <c r="K4" s="7">
        <f t="shared" si="2"/>
        <v>0.06188405797</v>
      </c>
      <c r="L4" s="7">
        <f t="shared" si="2"/>
        <v>0.06086956522</v>
      </c>
      <c r="M4" s="7">
        <f t="shared" si="2"/>
        <v>0.05985507246</v>
      </c>
      <c r="N4" s="7">
        <f t="shared" si="2"/>
        <v>0.05884057971</v>
      </c>
      <c r="O4" s="7">
        <f t="shared" si="2"/>
        <v>0.05782608696</v>
      </c>
      <c r="P4" s="7">
        <f t="shared" si="2"/>
        <v>0.0568115942</v>
      </c>
      <c r="Q4" s="7">
        <f t="shared" si="2"/>
        <v>0.05579710145</v>
      </c>
      <c r="R4" s="7">
        <f t="shared" si="2"/>
        <v>0.0547826087</v>
      </c>
      <c r="S4" s="7">
        <f t="shared" si="2"/>
        <v>0.05376811594</v>
      </c>
      <c r="T4" s="7">
        <f t="shared" si="2"/>
        <v>0.05275362319</v>
      </c>
      <c r="U4" s="7">
        <f t="shared" si="2"/>
        <v>0.05173913043</v>
      </c>
      <c r="V4" s="7">
        <f t="shared" si="2"/>
        <v>0.05072463768</v>
      </c>
      <c r="W4" s="7">
        <f t="shared" si="2"/>
        <v>0.04971014493</v>
      </c>
      <c r="X4" s="7">
        <f t="shared" si="2"/>
        <v>0.04869565217</v>
      </c>
      <c r="Y4" s="7">
        <f t="shared" si="2"/>
        <v>0.04768115942</v>
      </c>
      <c r="Z4" s="7">
        <f t="shared" si="2"/>
        <v>0.04666666667</v>
      </c>
      <c r="AA4" s="7">
        <f t="shared" si="2"/>
        <v>0.04565217391</v>
      </c>
      <c r="AB4" s="7">
        <f t="shared" si="2"/>
        <v>0.04463768116</v>
      </c>
      <c r="AC4" s="7">
        <f t="shared" si="2"/>
        <v>0.04362318841</v>
      </c>
      <c r="AD4" s="7">
        <f t="shared" si="2"/>
        <v>0.04260869565</v>
      </c>
      <c r="AE4" s="7">
        <f t="shared" si="2"/>
        <v>0.0415942029</v>
      </c>
      <c r="AF4" s="7">
        <f t="shared" si="2"/>
        <v>0.04057971014</v>
      </c>
      <c r="AG4" s="7">
        <f t="shared" si="2"/>
        <v>0.03956521739</v>
      </c>
      <c r="AH4" s="7">
        <f t="shared" si="2"/>
        <v>0.03855072464</v>
      </c>
      <c r="AI4" s="7">
        <f t="shared" si="2"/>
        <v>0.03753623188</v>
      </c>
      <c r="AJ4" s="7">
        <f t="shared" si="2"/>
        <v>0.03652173913</v>
      </c>
      <c r="AK4" s="7">
        <f t="shared" si="2"/>
        <v>0.03550724638</v>
      </c>
      <c r="AL4" s="7">
        <f t="shared" si="2"/>
        <v>0.03449275362</v>
      </c>
      <c r="AM4" s="7">
        <f t="shared" si="2"/>
        <v>0.03347826087</v>
      </c>
      <c r="AN4" s="7">
        <f t="shared" si="2"/>
        <v>0.03246376812</v>
      </c>
      <c r="AO4" s="7">
        <f t="shared" si="2"/>
        <v>0.03144927536</v>
      </c>
      <c r="AP4" s="7">
        <f t="shared" si="2"/>
        <v>0.03043478261</v>
      </c>
      <c r="AQ4" s="7">
        <f t="shared" si="2"/>
        <v>0.02942028986</v>
      </c>
      <c r="AR4" s="7">
        <f t="shared" si="2"/>
        <v>0.0284057971</v>
      </c>
      <c r="AS4" s="7">
        <f t="shared" si="2"/>
        <v>0.02739130435</v>
      </c>
      <c r="AT4" s="7">
        <f t="shared" si="2"/>
        <v>0.02637681159</v>
      </c>
      <c r="AU4" s="7">
        <f t="shared" si="2"/>
        <v>0.02536231884</v>
      </c>
      <c r="AV4" s="7">
        <f t="shared" si="2"/>
        <v>0.02434782609</v>
      </c>
      <c r="AW4" s="7">
        <f t="shared" si="2"/>
        <v>0.02333333333</v>
      </c>
      <c r="AX4" s="7">
        <f t="shared" si="2"/>
        <v>0.02231884058</v>
      </c>
      <c r="AY4" s="7">
        <f t="shared" si="2"/>
        <v>0.02130434783</v>
      </c>
      <c r="AZ4" s="7">
        <f t="shared" si="2"/>
        <v>0.02028985507</v>
      </c>
      <c r="BA4" s="7">
        <f t="shared" si="2"/>
        <v>0.01927536232</v>
      </c>
      <c r="BB4" s="7">
        <f t="shared" si="2"/>
        <v>0.01826086957</v>
      </c>
      <c r="BC4" s="7">
        <f t="shared" si="2"/>
        <v>0.01724637681</v>
      </c>
      <c r="BD4" s="7">
        <f t="shared" si="2"/>
        <v>0.01623188406</v>
      </c>
      <c r="BE4" s="7">
        <f t="shared" si="2"/>
        <v>0.0152173913</v>
      </c>
      <c r="BF4" s="7">
        <f t="shared" si="2"/>
        <v>0.01420289855</v>
      </c>
      <c r="BG4" s="7">
        <f t="shared" si="2"/>
        <v>0.0131884058</v>
      </c>
      <c r="BH4" s="7">
        <f t="shared" si="2"/>
        <v>0.01217391304</v>
      </c>
      <c r="BI4" s="7">
        <f t="shared" si="2"/>
        <v>0.01115942029</v>
      </c>
      <c r="BJ4" s="7">
        <f t="shared" si="2"/>
        <v>0.01014492754</v>
      </c>
      <c r="BK4" s="7">
        <f t="shared" si="2"/>
        <v>0.009130434783</v>
      </c>
      <c r="BL4" s="7">
        <f t="shared" si="2"/>
        <v>0.008115942029</v>
      </c>
      <c r="BM4" s="7">
        <f t="shared" si="2"/>
        <v>0.007101449275</v>
      </c>
      <c r="BN4" s="7">
        <f t="shared" si="2"/>
        <v>0.006086956522</v>
      </c>
      <c r="BO4" s="7">
        <f t="shared" si="2"/>
        <v>0.005072463768</v>
      </c>
      <c r="BP4" s="7">
        <f t="shared" si="2"/>
        <v>0.004057971014</v>
      </c>
      <c r="BQ4" s="7">
        <f t="shared" si="2"/>
        <v>0.003043478261</v>
      </c>
      <c r="BR4" s="7">
        <f t="shared" si="2"/>
        <v>0.002028985507</v>
      </c>
      <c r="BS4" s="7">
        <f t="shared" si="2"/>
        <v>0.001014492754</v>
      </c>
      <c r="BT4" s="7">
        <f t="shared" si="2"/>
        <v>0</v>
      </c>
      <c r="BU4" s="9"/>
      <c r="BV4" s="9"/>
    </row>
    <row r="5" outlineLevel="1">
      <c r="A5" s="10"/>
      <c r="B5" s="11" t="s">
        <v>6</v>
      </c>
      <c r="C5" s="7">
        <v>0.07</v>
      </c>
      <c r="D5" s="7">
        <f t="shared" ref="D5:BT5" si="3">C5-$C5/count($D$1:$BT$1)</f>
        <v>0.06898550725</v>
      </c>
      <c r="E5" s="7">
        <f t="shared" si="3"/>
        <v>0.06797101449</v>
      </c>
      <c r="F5" s="7">
        <f t="shared" si="3"/>
        <v>0.06695652174</v>
      </c>
      <c r="G5" s="7">
        <f t="shared" si="3"/>
        <v>0.06594202899</v>
      </c>
      <c r="H5" s="7">
        <f t="shared" si="3"/>
        <v>0.06492753623</v>
      </c>
      <c r="I5" s="7">
        <f t="shared" si="3"/>
        <v>0.06391304348</v>
      </c>
      <c r="J5" s="7">
        <f t="shared" si="3"/>
        <v>0.06289855072</v>
      </c>
      <c r="K5" s="7">
        <f t="shared" si="3"/>
        <v>0.06188405797</v>
      </c>
      <c r="L5" s="7">
        <f t="shared" si="3"/>
        <v>0.06086956522</v>
      </c>
      <c r="M5" s="7">
        <f t="shared" si="3"/>
        <v>0.05985507246</v>
      </c>
      <c r="N5" s="7">
        <f t="shared" si="3"/>
        <v>0.05884057971</v>
      </c>
      <c r="O5" s="7">
        <f t="shared" si="3"/>
        <v>0.05782608696</v>
      </c>
      <c r="P5" s="7">
        <f t="shared" si="3"/>
        <v>0.0568115942</v>
      </c>
      <c r="Q5" s="7">
        <f t="shared" si="3"/>
        <v>0.05579710145</v>
      </c>
      <c r="R5" s="7">
        <f t="shared" si="3"/>
        <v>0.0547826087</v>
      </c>
      <c r="S5" s="7">
        <f t="shared" si="3"/>
        <v>0.05376811594</v>
      </c>
      <c r="T5" s="7">
        <f t="shared" si="3"/>
        <v>0.05275362319</v>
      </c>
      <c r="U5" s="7">
        <f t="shared" si="3"/>
        <v>0.05173913043</v>
      </c>
      <c r="V5" s="7">
        <f t="shared" si="3"/>
        <v>0.05072463768</v>
      </c>
      <c r="W5" s="7">
        <f t="shared" si="3"/>
        <v>0.04971014493</v>
      </c>
      <c r="X5" s="7">
        <f t="shared" si="3"/>
        <v>0.04869565217</v>
      </c>
      <c r="Y5" s="7">
        <f t="shared" si="3"/>
        <v>0.04768115942</v>
      </c>
      <c r="Z5" s="7">
        <f t="shared" si="3"/>
        <v>0.04666666667</v>
      </c>
      <c r="AA5" s="7">
        <f t="shared" si="3"/>
        <v>0.04565217391</v>
      </c>
      <c r="AB5" s="7">
        <f t="shared" si="3"/>
        <v>0.04463768116</v>
      </c>
      <c r="AC5" s="7">
        <f t="shared" si="3"/>
        <v>0.04362318841</v>
      </c>
      <c r="AD5" s="7">
        <f t="shared" si="3"/>
        <v>0.04260869565</v>
      </c>
      <c r="AE5" s="7">
        <f t="shared" si="3"/>
        <v>0.0415942029</v>
      </c>
      <c r="AF5" s="7">
        <f t="shared" si="3"/>
        <v>0.04057971014</v>
      </c>
      <c r="AG5" s="7">
        <f t="shared" si="3"/>
        <v>0.03956521739</v>
      </c>
      <c r="AH5" s="7">
        <f t="shared" si="3"/>
        <v>0.03855072464</v>
      </c>
      <c r="AI5" s="7">
        <f t="shared" si="3"/>
        <v>0.03753623188</v>
      </c>
      <c r="AJ5" s="7">
        <f t="shared" si="3"/>
        <v>0.03652173913</v>
      </c>
      <c r="AK5" s="7">
        <f t="shared" si="3"/>
        <v>0.03550724638</v>
      </c>
      <c r="AL5" s="7">
        <f t="shared" si="3"/>
        <v>0.03449275362</v>
      </c>
      <c r="AM5" s="7">
        <f t="shared" si="3"/>
        <v>0.03347826087</v>
      </c>
      <c r="AN5" s="7">
        <f t="shared" si="3"/>
        <v>0.03246376812</v>
      </c>
      <c r="AO5" s="7">
        <f t="shared" si="3"/>
        <v>0.03144927536</v>
      </c>
      <c r="AP5" s="7">
        <f t="shared" si="3"/>
        <v>0.03043478261</v>
      </c>
      <c r="AQ5" s="7">
        <f t="shared" si="3"/>
        <v>0.02942028986</v>
      </c>
      <c r="AR5" s="7">
        <f t="shared" si="3"/>
        <v>0.0284057971</v>
      </c>
      <c r="AS5" s="7">
        <f t="shared" si="3"/>
        <v>0.02739130435</v>
      </c>
      <c r="AT5" s="7">
        <f t="shared" si="3"/>
        <v>0.02637681159</v>
      </c>
      <c r="AU5" s="7">
        <f t="shared" si="3"/>
        <v>0.02536231884</v>
      </c>
      <c r="AV5" s="7">
        <f t="shared" si="3"/>
        <v>0.02434782609</v>
      </c>
      <c r="AW5" s="7">
        <f t="shared" si="3"/>
        <v>0.02333333333</v>
      </c>
      <c r="AX5" s="7">
        <f t="shared" si="3"/>
        <v>0.02231884058</v>
      </c>
      <c r="AY5" s="7">
        <f t="shared" si="3"/>
        <v>0.02130434783</v>
      </c>
      <c r="AZ5" s="7">
        <f t="shared" si="3"/>
        <v>0.02028985507</v>
      </c>
      <c r="BA5" s="7">
        <f t="shared" si="3"/>
        <v>0.01927536232</v>
      </c>
      <c r="BB5" s="7">
        <f t="shared" si="3"/>
        <v>0.01826086957</v>
      </c>
      <c r="BC5" s="7">
        <f t="shared" si="3"/>
        <v>0.01724637681</v>
      </c>
      <c r="BD5" s="7">
        <f t="shared" si="3"/>
        <v>0.01623188406</v>
      </c>
      <c r="BE5" s="7">
        <f t="shared" si="3"/>
        <v>0.0152173913</v>
      </c>
      <c r="BF5" s="7">
        <f t="shared" si="3"/>
        <v>0.01420289855</v>
      </c>
      <c r="BG5" s="7">
        <f t="shared" si="3"/>
        <v>0.0131884058</v>
      </c>
      <c r="BH5" s="7">
        <f t="shared" si="3"/>
        <v>0.01217391304</v>
      </c>
      <c r="BI5" s="7">
        <f t="shared" si="3"/>
        <v>0.01115942029</v>
      </c>
      <c r="BJ5" s="7">
        <f t="shared" si="3"/>
        <v>0.01014492754</v>
      </c>
      <c r="BK5" s="7">
        <f t="shared" si="3"/>
        <v>0.009130434783</v>
      </c>
      <c r="BL5" s="7">
        <f t="shared" si="3"/>
        <v>0.008115942029</v>
      </c>
      <c r="BM5" s="7">
        <f t="shared" si="3"/>
        <v>0.007101449275</v>
      </c>
      <c r="BN5" s="7">
        <f t="shared" si="3"/>
        <v>0.006086956522</v>
      </c>
      <c r="BO5" s="7">
        <f t="shared" si="3"/>
        <v>0.005072463768</v>
      </c>
      <c r="BP5" s="7">
        <f t="shared" si="3"/>
        <v>0.004057971014</v>
      </c>
      <c r="BQ5" s="7">
        <f t="shared" si="3"/>
        <v>0.003043478261</v>
      </c>
      <c r="BR5" s="7">
        <f t="shared" si="3"/>
        <v>0.002028985507</v>
      </c>
      <c r="BS5" s="7">
        <f t="shared" si="3"/>
        <v>0.001014492754</v>
      </c>
      <c r="BT5" s="7">
        <f t="shared" si="3"/>
        <v>0</v>
      </c>
      <c r="BU5" s="9"/>
      <c r="BV5" s="9"/>
    </row>
    <row r="6" outlineLevel="1">
      <c r="A6" s="6" t="s">
        <v>7</v>
      </c>
      <c r="B6" s="11" t="s">
        <v>4</v>
      </c>
      <c r="C6" s="7">
        <v>0.03</v>
      </c>
      <c r="D6" s="7">
        <v>0.03</v>
      </c>
      <c r="E6" s="7">
        <v>0.03</v>
      </c>
      <c r="F6" s="7">
        <v>0.03</v>
      </c>
      <c r="G6" s="7">
        <v>0.03</v>
      </c>
      <c r="H6" s="7">
        <v>0.03</v>
      </c>
      <c r="I6" s="7">
        <v>0.03</v>
      </c>
      <c r="J6" s="7">
        <v>0.03</v>
      </c>
      <c r="K6" s="7">
        <v>0.03</v>
      </c>
      <c r="L6" s="7">
        <v>0.03</v>
      </c>
      <c r="M6" s="7">
        <v>0.03</v>
      </c>
      <c r="N6" s="7">
        <v>0.03</v>
      </c>
      <c r="O6" s="7">
        <v>0.03</v>
      </c>
      <c r="P6" s="7">
        <v>0.03</v>
      </c>
      <c r="Q6" s="7">
        <v>0.03</v>
      </c>
      <c r="R6" s="7">
        <v>0.03</v>
      </c>
      <c r="S6" s="7">
        <v>0.03</v>
      </c>
      <c r="T6" s="7">
        <v>0.03</v>
      </c>
      <c r="U6" s="7">
        <v>0.03</v>
      </c>
      <c r="V6" s="7">
        <v>-0.03</v>
      </c>
      <c r="W6" s="7">
        <v>-0.03</v>
      </c>
      <c r="X6" s="7">
        <v>-0.03</v>
      </c>
      <c r="Y6" s="7">
        <v>-0.03</v>
      </c>
      <c r="Z6" s="7">
        <v>-0.03</v>
      </c>
      <c r="AA6" s="7">
        <v>-0.03</v>
      </c>
      <c r="AB6" s="7">
        <v>-0.03</v>
      </c>
      <c r="AC6" s="7">
        <v>-0.03</v>
      </c>
      <c r="AD6" s="7">
        <v>-0.03</v>
      </c>
      <c r="AE6" s="7">
        <v>-0.03</v>
      </c>
      <c r="AF6" s="7">
        <v>-0.03</v>
      </c>
      <c r="AG6" s="7">
        <v>-0.03</v>
      </c>
      <c r="AH6" s="7">
        <v>-0.03</v>
      </c>
      <c r="AI6" s="7">
        <v>-0.03</v>
      </c>
      <c r="AJ6" s="7">
        <v>-0.03</v>
      </c>
      <c r="AK6" s="7">
        <v>-0.03</v>
      </c>
      <c r="AL6" s="7">
        <v>-0.03</v>
      </c>
      <c r="AM6" s="7">
        <v>-0.03</v>
      </c>
      <c r="AN6" s="7">
        <v>-0.03</v>
      </c>
      <c r="AO6" s="7">
        <v>-0.03</v>
      </c>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9"/>
      <c r="BV6" s="9"/>
    </row>
    <row r="7" outlineLevel="1">
      <c r="A7" s="10"/>
      <c r="B7" s="11" t="s">
        <v>5</v>
      </c>
      <c r="C7" s="7">
        <v>0.07</v>
      </c>
      <c r="D7" s="7">
        <f t="shared" ref="D7:BT7" si="4">C7-$C7/count($D$1:$BT$1)</f>
        <v>0.06898550725</v>
      </c>
      <c r="E7" s="7">
        <f t="shared" si="4"/>
        <v>0.06797101449</v>
      </c>
      <c r="F7" s="7">
        <f t="shared" si="4"/>
        <v>0.06695652174</v>
      </c>
      <c r="G7" s="7">
        <f t="shared" si="4"/>
        <v>0.06594202899</v>
      </c>
      <c r="H7" s="7">
        <f t="shared" si="4"/>
        <v>0.06492753623</v>
      </c>
      <c r="I7" s="7">
        <f t="shared" si="4"/>
        <v>0.06391304348</v>
      </c>
      <c r="J7" s="7">
        <f t="shared" si="4"/>
        <v>0.06289855072</v>
      </c>
      <c r="K7" s="7">
        <f t="shared" si="4"/>
        <v>0.06188405797</v>
      </c>
      <c r="L7" s="7">
        <f t="shared" si="4"/>
        <v>0.06086956522</v>
      </c>
      <c r="M7" s="7">
        <f t="shared" si="4"/>
        <v>0.05985507246</v>
      </c>
      <c r="N7" s="7">
        <f t="shared" si="4"/>
        <v>0.05884057971</v>
      </c>
      <c r="O7" s="7">
        <f t="shared" si="4"/>
        <v>0.05782608696</v>
      </c>
      <c r="P7" s="7">
        <f t="shared" si="4"/>
        <v>0.0568115942</v>
      </c>
      <c r="Q7" s="7">
        <f t="shared" si="4"/>
        <v>0.05579710145</v>
      </c>
      <c r="R7" s="7">
        <f t="shared" si="4"/>
        <v>0.0547826087</v>
      </c>
      <c r="S7" s="7">
        <f t="shared" si="4"/>
        <v>0.05376811594</v>
      </c>
      <c r="T7" s="7">
        <f t="shared" si="4"/>
        <v>0.05275362319</v>
      </c>
      <c r="U7" s="7">
        <f t="shared" si="4"/>
        <v>0.05173913043</v>
      </c>
      <c r="V7" s="7">
        <f t="shared" si="4"/>
        <v>0.05072463768</v>
      </c>
      <c r="W7" s="7">
        <f t="shared" si="4"/>
        <v>0.04971014493</v>
      </c>
      <c r="X7" s="7">
        <f t="shared" si="4"/>
        <v>0.04869565217</v>
      </c>
      <c r="Y7" s="7">
        <f t="shared" si="4"/>
        <v>0.04768115942</v>
      </c>
      <c r="Z7" s="7">
        <f t="shared" si="4"/>
        <v>0.04666666667</v>
      </c>
      <c r="AA7" s="7">
        <f t="shared" si="4"/>
        <v>0.04565217391</v>
      </c>
      <c r="AB7" s="7">
        <f t="shared" si="4"/>
        <v>0.04463768116</v>
      </c>
      <c r="AC7" s="7">
        <f t="shared" si="4"/>
        <v>0.04362318841</v>
      </c>
      <c r="AD7" s="7">
        <f t="shared" si="4"/>
        <v>0.04260869565</v>
      </c>
      <c r="AE7" s="7">
        <f t="shared" si="4"/>
        <v>0.0415942029</v>
      </c>
      <c r="AF7" s="7">
        <f t="shared" si="4"/>
        <v>0.04057971014</v>
      </c>
      <c r="AG7" s="7">
        <f t="shared" si="4"/>
        <v>0.03956521739</v>
      </c>
      <c r="AH7" s="7">
        <f t="shared" si="4"/>
        <v>0.03855072464</v>
      </c>
      <c r="AI7" s="7">
        <f t="shared" si="4"/>
        <v>0.03753623188</v>
      </c>
      <c r="AJ7" s="7">
        <f t="shared" si="4"/>
        <v>0.03652173913</v>
      </c>
      <c r="AK7" s="7">
        <f t="shared" si="4"/>
        <v>0.03550724638</v>
      </c>
      <c r="AL7" s="7">
        <f t="shared" si="4"/>
        <v>0.03449275362</v>
      </c>
      <c r="AM7" s="7">
        <f t="shared" si="4"/>
        <v>0.03347826087</v>
      </c>
      <c r="AN7" s="7">
        <f t="shared" si="4"/>
        <v>0.03246376812</v>
      </c>
      <c r="AO7" s="7">
        <f t="shared" si="4"/>
        <v>0.03144927536</v>
      </c>
      <c r="AP7" s="7">
        <f t="shared" si="4"/>
        <v>0.03043478261</v>
      </c>
      <c r="AQ7" s="7">
        <f t="shared" si="4"/>
        <v>0.02942028986</v>
      </c>
      <c r="AR7" s="7">
        <f t="shared" si="4"/>
        <v>0.0284057971</v>
      </c>
      <c r="AS7" s="7">
        <f t="shared" si="4"/>
        <v>0.02739130435</v>
      </c>
      <c r="AT7" s="7">
        <f t="shared" si="4"/>
        <v>0.02637681159</v>
      </c>
      <c r="AU7" s="7">
        <f t="shared" si="4"/>
        <v>0.02536231884</v>
      </c>
      <c r="AV7" s="7">
        <f t="shared" si="4"/>
        <v>0.02434782609</v>
      </c>
      <c r="AW7" s="7">
        <f t="shared" si="4"/>
        <v>0.02333333333</v>
      </c>
      <c r="AX7" s="7">
        <f t="shared" si="4"/>
        <v>0.02231884058</v>
      </c>
      <c r="AY7" s="7">
        <f t="shared" si="4"/>
        <v>0.02130434783</v>
      </c>
      <c r="AZ7" s="7">
        <f t="shared" si="4"/>
        <v>0.02028985507</v>
      </c>
      <c r="BA7" s="7">
        <f t="shared" si="4"/>
        <v>0.01927536232</v>
      </c>
      <c r="BB7" s="7">
        <f t="shared" si="4"/>
        <v>0.01826086957</v>
      </c>
      <c r="BC7" s="7">
        <f t="shared" si="4"/>
        <v>0.01724637681</v>
      </c>
      <c r="BD7" s="7">
        <f t="shared" si="4"/>
        <v>0.01623188406</v>
      </c>
      <c r="BE7" s="7">
        <f t="shared" si="4"/>
        <v>0.0152173913</v>
      </c>
      <c r="BF7" s="7">
        <f t="shared" si="4"/>
        <v>0.01420289855</v>
      </c>
      <c r="BG7" s="7">
        <f t="shared" si="4"/>
        <v>0.0131884058</v>
      </c>
      <c r="BH7" s="7">
        <f t="shared" si="4"/>
        <v>0.01217391304</v>
      </c>
      <c r="BI7" s="7">
        <f t="shared" si="4"/>
        <v>0.01115942029</v>
      </c>
      <c r="BJ7" s="7">
        <f t="shared" si="4"/>
        <v>0.01014492754</v>
      </c>
      <c r="BK7" s="7">
        <f t="shared" si="4"/>
        <v>0.009130434783</v>
      </c>
      <c r="BL7" s="7">
        <f t="shared" si="4"/>
        <v>0.008115942029</v>
      </c>
      <c r="BM7" s="7">
        <f t="shared" si="4"/>
        <v>0.007101449275</v>
      </c>
      <c r="BN7" s="7">
        <f t="shared" si="4"/>
        <v>0.006086956522</v>
      </c>
      <c r="BO7" s="7">
        <f t="shared" si="4"/>
        <v>0.005072463768</v>
      </c>
      <c r="BP7" s="7">
        <f t="shared" si="4"/>
        <v>0.004057971014</v>
      </c>
      <c r="BQ7" s="7">
        <f t="shared" si="4"/>
        <v>0.003043478261</v>
      </c>
      <c r="BR7" s="7">
        <f t="shared" si="4"/>
        <v>0.002028985507</v>
      </c>
      <c r="BS7" s="7">
        <f t="shared" si="4"/>
        <v>0.001014492754</v>
      </c>
      <c r="BT7" s="7">
        <f t="shared" si="4"/>
        <v>0</v>
      </c>
      <c r="BU7" s="9"/>
      <c r="BV7" s="9"/>
    </row>
    <row r="8" outlineLevel="1">
      <c r="A8" s="10"/>
      <c r="B8" s="11" t="s">
        <v>6</v>
      </c>
      <c r="C8" s="7">
        <v>0.07</v>
      </c>
      <c r="D8" s="7">
        <f t="shared" ref="D8:BT8" si="5">C8-$C8/count($D$1:$BT$1)</f>
        <v>0.06898550725</v>
      </c>
      <c r="E8" s="7">
        <f t="shared" si="5"/>
        <v>0.06797101449</v>
      </c>
      <c r="F8" s="7">
        <f t="shared" si="5"/>
        <v>0.06695652174</v>
      </c>
      <c r="G8" s="7">
        <f t="shared" si="5"/>
        <v>0.06594202899</v>
      </c>
      <c r="H8" s="7">
        <f t="shared" si="5"/>
        <v>0.06492753623</v>
      </c>
      <c r="I8" s="7">
        <f t="shared" si="5"/>
        <v>0.06391304348</v>
      </c>
      <c r="J8" s="7">
        <f t="shared" si="5"/>
        <v>0.06289855072</v>
      </c>
      <c r="K8" s="7">
        <f t="shared" si="5"/>
        <v>0.06188405797</v>
      </c>
      <c r="L8" s="7">
        <f t="shared" si="5"/>
        <v>0.06086956522</v>
      </c>
      <c r="M8" s="7">
        <f t="shared" si="5"/>
        <v>0.05985507246</v>
      </c>
      <c r="N8" s="7">
        <f t="shared" si="5"/>
        <v>0.05884057971</v>
      </c>
      <c r="O8" s="7">
        <f t="shared" si="5"/>
        <v>0.05782608696</v>
      </c>
      <c r="P8" s="7">
        <f t="shared" si="5"/>
        <v>0.0568115942</v>
      </c>
      <c r="Q8" s="7">
        <f t="shared" si="5"/>
        <v>0.05579710145</v>
      </c>
      <c r="R8" s="7">
        <f t="shared" si="5"/>
        <v>0.0547826087</v>
      </c>
      <c r="S8" s="7">
        <f t="shared" si="5"/>
        <v>0.05376811594</v>
      </c>
      <c r="T8" s="7">
        <f t="shared" si="5"/>
        <v>0.05275362319</v>
      </c>
      <c r="U8" s="7">
        <f t="shared" si="5"/>
        <v>0.05173913043</v>
      </c>
      <c r="V8" s="7">
        <f t="shared" si="5"/>
        <v>0.05072463768</v>
      </c>
      <c r="W8" s="7">
        <f t="shared" si="5"/>
        <v>0.04971014493</v>
      </c>
      <c r="X8" s="7">
        <f t="shared" si="5"/>
        <v>0.04869565217</v>
      </c>
      <c r="Y8" s="7">
        <f t="shared" si="5"/>
        <v>0.04768115942</v>
      </c>
      <c r="Z8" s="7">
        <f t="shared" si="5"/>
        <v>0.04666666667</v>
      </c>
      <c r="AA8" s="7">
        <f t="shared" si="5"/>
        <v>0.04565217391</v>
      </c>
      <c r="AB8" s="7">
        <f t="shared" si="5"/>
        <v>0.04463768116</v>
      </c>
      <c r="AC8" s="7">
        <f t="shared" si="5"/>
        <v>0.04362318841</v>
      </c>
      <c r="AD8" s="7">
        <f t="shared" si="5"/>
        <v>0.04260869565</v>
      </c>
      <c r="AE8" s="7">
        <f t="shared" si="5"/>
        <v>0.0415942029</v>
      </c>
      <c r="AF8" s="7">
        <f t="shared" si="5"/>
        <v>0.04057971014</v>
      </c>
      <c r="AG8" s="7">
        <f t="shared" si="5"/>
        <v>0.03956521739</v>
      </c>
      <c r="AH8" s="7">
        <f t="shared" si="5"/>
        <v>0.03855072464</v>
      </c>
      <c r="AI8" s="7">
        <f t="shared" si="5"/>
        <v>0.03753623188</v>
      </c>
      <c r="AJ8" s="7">
        <f t="shared" si="5"/>
        <v>0.03652173913</v>
      </c>
      <c r="AK8" s="7">
        <f t="shared" si="5"/>
        <v>0.03550724638</v>
      </c>
      <c r="AL8" s="7">
        <f t="shared" si="5"/>
        <v>0.03449275362</v>
      </c>
      <c r="AM8" s="7">
        <f t="shared" si="5"/>
        <v>0.03347826087</v>
      </c>
      <c r="AN8" s="7">
        <f t="shared" si="5"/>
        <v>0.03246376812</v>
      </c>
      <c r="AO8" s="7">
        <f t="shared" si="5"/>
        <v>0.03144927536</v>
      </c>
      <c r="AP8" s="7">
        <f t="shared" si="5"/>
        <v>0.03043478261</v>
      </c>
      <c r="AQ8" s="7">
        <f t="shared" si="5"/>
        <v>0.02942028986</v>
      </c>
      <c r="AR8" s="7">
        <f t="shared" si="5"/>
        <v>0.0284057971</v>
      </c>
      <c r="AS8" s="7">
        <f t="shared" si="5"/>
        <v>0.02739130435</v>
      </c>
      <c r="AT8" s="7">
        <f t="shared" si="5"/>
        <v>0.02637681159</v>
      </c>
      <c r="AU8" s="7">
        <f t="shared" si="5"/>
        <v>0.02536231884</v>
      </c>
      <c r="AV8" s="7">
        <f t="shared" si="5"/>
        <v>0.02434782609</v>
      </c>
      <c r="AW8" s="7">
        <f t="shared" si="5"/>
        <v>0.02333333333</v>
      </c>
      <c r="AX8" s="7">
        <f t="shared" si="5"/>
        <v>0.02231884058</v>
      </c>
      <c r="AY8" s="7">
        <f t="shared" si="5"/>
        <v>0.02130434783</v>
      </c>
      <c r="AZ8" s="7">
        <f t="shared" si="5"/>
        <v>0.02028985507</v>
      </c>
      <c r="BA8" s="7">
        <f t="shared" si="5"/>
        <v>0.01927536232</v>
      </c>
      <c r="BB8" s="7">
        <f t="shared" si="5"/>
        <v>0.01826086957</v>
      </c>
      <c r="BC8" s="7">
        <f t="shared" si="5"/>
        <v>0.01724637681</v>
      </c>
      <c r="BD8" s="7">
        <f t="shared" si="5"/>
        <v>0.01623188406</v>
      </c>
      <c r="BE8" s="7">
        <f t="shared" si="5"/>
        <v>0.0152173913</v>
      </c>
      <c r="BF8" s="7">
        <f t="shared" si="5"/>
        <v>0.01420289855</v>
      </c>
      <c r="BG8" s="7">
        <f t="shared" si="5"/>
        <v>0.0131884058</v>
      </c>
      <c r="BH8" s="7">
        <f t="shared" si="5"/>
        <v>0.01217391304</v>
      </c>
      <c r="BI8" s="7">
        <f t="shared" si="5"/>
        <v>0.01115942029</v>
      </c>
      <c r="BJ8" s="7">
        <f t="shared" si="5"/>
        <v>0.01014492754</v>
      </c>
      <c r="BK8" s="7">
        <f t="shared" si="5"/>
        <v>0.009130434783</v>
      </c>
      <c r="BL8" s="7">
        <f t="shared" si="5"/>
        <v>0.008115942029</v>
      </c>
      <c r="BM8" s="7">
        <f t="shared" si="5"/>
        <v>0.007101449275</v>
      </c>
      <c r="BN8" s="7">
        <f t="shared" si="5"/>
        <v>0.006086956522</v>
      </c>
      <c r="BO8" s="7">
        <f t="shared" si="5"/>
        <v>0.005072463768</v>
      </c>
      <c r="BP8" s="7">
        <f t="shared" si="5"/>
        <v>0.004057971014</v>
      </c>
      <c r="BQ8" s="7">
        <f t="shared" si="5"/>
        <v>0.003043478261</v>
      </c>
      <c r="BR8" s="7">
        <f t="shared" si="5"/>
        <v>0.002028985507</v>
      </c>
      <c r="BS8" s="7">
        <f t="shared" si="5"/>
        <v>0.001014492754</v>
      </c>
      <c r="BT8" s="7">
        <f t="shared" si="5"/>
        <v>0</v>
      </c>
      <c r="BU8" s="9"/>
      <c r="BV8" s="9"/>
    </row>
    <row r="9" outlineLevel="1">
      <c r="A9" s="11" t="s">
        <v>8</v>
      </c>
      <c r="B9" s="11" t="s">
        <v>9</v>
      </c>
      <c r="C9" s="7">
        <v>0.02</v>
      </c>
      <c r="D9" s="7">
        <f t="shared" ref="D9:BT9" si="6">C9</f>
        <v>0.02</v>
      </c>
      <c r="E9" s="7">
        <f t="shared" si="6"/>
        <v>0.02</v>
      </c>
      <c r="F9" s="7">
        <f t="shared" si="6"/>
        <v>0.02</v>
      </c>
      <c r="G9" s="7">
        <f t="shared" si="6"/>
        <v>0.02</v>
      </c>
      <c r="H9" s="7">
        <f t="shared" si="6"/>
        <v>0.02</v>
      </c>
      <c r="I9" s="7">
        <f t="shared" si="6"/>
        <v>0.02</v>
      </c>
      <c r="J9" s="7">
        <f t="shared" si="6"/>
        <v>0.02</v>
      </c>
      <c r="K9" s="7">
        <f t="shared" si="6"/>
        <v>0.02</v>
      </c>
      <c r="L9" s="7">
        <f t="shared" si="6"/>
        <v>0.02</v>
      </c>
      <c r="M9" s="7">
        <f t="shared" si="6"/>
        <v>0.02</v>
      </c>
      <c r="N9" s="7">
        <f t="shared" si="6"/>
        <v>0.02</v>
      </c>
      <c r="O9" s="7">
        <f t="shared" si="6"/>
        <v>0.02</v>
      </c>
      <c r="P9" s="7">
        <f t="shared" si="6"/>
        <v>0.02</v>
      </c>
      <c r="Q9" s="7">
        <f t="shared" si="6"/>
        <v>0.02</v>
      </c>
      <c r="R9" s="7">
        <f t="shared" si="6"/>
        <v>0.02</v>
      </c>
      <c r="S9" s="7">
        <f t="shared" si="6"/>
        <v>0.02</v>
      </c>
      <c r="T9" s="7">
        <f t="shared" si="6"/>
        <v>0.02</v>
      </c>
      <c r="U9" s="7">
        <f t="shared" si="6"/>
        <v>0.02</v>
      </c>
      <c r="V9" s="7">
        <f t="shared" si="6"/>
        <v>0.02</v>
      </c>
      <c r="W9" s="7">
        <f t="shared" si="6"/>
        <v>0.02</v>
      </c>
      <c r="X9" s="7">
        <f t="shared" si="6"/>
        <v>0.02</v>
      </c>
      <c r="Y9" s="7">
        <f t="shared" si="6"/>
        <v>0.02</v>
      </c>
      <c r="Z9" s="7">
        <f t="shared" si="6"/>
        <v>0.02</v>
      </c>
      <c r="AA9" s="7">
        <f t="shared" si="6"/>
        <v>0.02</v>
      </c>
      <c r="AB9" s="7">
        <f t="shared" si="6"/>
        <v>0.02</v>
      </c>
      <c r="AC9" s="7">
        <f t="shared" si="6"/>
        <v>0.02</v>
      </c>
      <c r="AD9" s="7">
        <f t="shared" si="6"/>
        <v>0.02</v>
      </c>
      <c r="AE9" s="7">
        <f t="shared" si="6"/>
        <v>0.02</v>
      </c>
      <c r="AF9" s="7">
        <f t="shared" si="6"/>
        <v>0.02</v>
      </c>
      <c r="AG9" s="7">
        <f t="shared" si="6"/>
        <v>0.02</v>
      </c>
      <c r="AH9" s="7">
        <f t="shared" si="6"/>
        <v>0.02</v>
      </c>
      <c r="AI9" s="7">
        <f t="shared" si="6"/>
        <v>0.02</v>
      </c>
      <c r="AJ9" s="7">
        <f t="shared" si="6"/>
        <v>0.02</v>
      </c>
      <c r="AK9" s="7">
        <f t="shared" si="6"/>
        <v>0.02</v>
      </c>
      <c r="AL9" s="7">
        <f t="shared" si="6"/>
        <v>0.02</v>
      </c>
      <c r="AM9" s="7">
        <f t="shared" si="6"/>
        <v>0.02</v>
      </c>
      <c r="AN9" s="7">
        <f t="shared" si="6"/>
        <v>0.02</v>
      </c>
      <c r="AO9" s="7">
        <f t="shared" si="6"/>
        <v>0.02</v>
      </c>
      <c r="AP9" s="7">
        <f t="shared" si="6"/>
        <v>0.02</v>
      </c>
      <c r="AQ9" s="7">
        <f t="shared" si="6"/>
        <v>0.02</v>
      </c>
      <c r="AR9" s="7">
        <f t="shared" si="6"/>
        <v>0.02</v>
      </c>
      <c r="AS9" s="7">
        <f t="shared" si="6"/>
        <v>0.02</v>
      </c>
      <c r="AT9" s="7">
        <f t="shared" si="6"/>
        <v>0.02</v>
      </c>
      <c r="AU9" s="7">
        <f t="shared" si="6"/>
        <v>0.02</v>
      </c>
      <c r="AV9" s="7">
        <f t="shared" si="6"/>
        <v>0.02</v>
      </c>
      <c r="AW9" s="7">
        <f t="shared" si="6"/>
        <v>0.02</v>
      </c>
      <c r="AX9" s="7">
        <f t="shared" si="6"/>
        <v>0.02</v>
      </c>
      <c r="AY9" s="7">
        <f t="shared" si="6"/>
        <v>0.02</v>
      </c>
      <c r="AZ9" s="7">
        <f t="shared" si="6"/>
        <v>0.02</v>
      </c>
      <c r="BA9" s="7">
        <f t="shared" si="6"/>
        <v>0.02</v>
      </c>
      <c r="BB9" s="7">
        <f t="shared" si="6"/>
        <v>0.02</v>
      </c>
      <c r="BC9" s="7">
        <f t="shared" si="6"/>
        <v>0.02</v>
      </c>
      <c r="BD9" s="7">
        <f t="shared" si="6"/>
        <v>0.02</v>
      </c>
      <c r="BE9" s="7">
        <f t="shared" si="6"/>
        <v>0.02</v>
      </c>
      <c r="BF9" s="7">
        <f t="shared" si="6"/>
        <v>0.02</v>
      </c>
      <c r="BG9" s="7">
        <f t="shared" si="6"/>
        <v>0.02</v>
      </c>
      <c r="BH9" s="7">
        <f t="shared" si="6"/>
        <v>0.02</v>
      </c>
      <c r="BI9" s="7">
        <f t="shared" si="6"/>
        <v>0.02</v>
      </c>
      <c r="BJ9" s="7">
        <f t="shared" si="6"/>
        <v>0.02</v>
      </c>
      <c r="BK9" s="7">
        <f t="shared" si="6"/>
        <v>0.02</v>
      </c>
      <c r="BL9" s="7">
        <f t="shared" si="6"/>
        <v>0.02</v>
      </c>
      <c r="BM9" s="7">
        <f t="shared" si="6"/>
        <v>0.02</v>
      </c>
      <c r="BN9" s="7">
        <f t="shared" si="6"/>
        <v>0.02</v>
      </c>
      <c r="BO9" s="7">
        <f t="shared" si="6"/>
        <v>0.02</v>
      </c>
      <c r="BP9" s="7">
        <f t="shared" si="6"/>
        <v>0.02</v>
      </c>
      <c r="BQ9" s="7">
        <f t="shared" si="6"/>
        <v>0.02</v>
      </c>
      <c r="BR9" s="7">
        <f t="shared" si="6"/>
        <v>0.02</v>
      </c>
      <c r="BS9" s="7">
        <f t="shared" si="6"/>
        <v>0.02</v>
      </c>
      <c r="BT9" s="7">
        <f t="shared" si="6"/>
        <v>0.02</v>
      </c>
      <c r="BU9" s="9"/>
      <c r="BV9" s="9"/>
    </row>
    <row r="10" outlineLevel="1">
      <c r="A10" s="12"/>
      <c r="B10" s="13"/>
      <c r="C10" s="14"/>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row>
    <row r="11">
      <c r="A11" s="16" t="s">
        <v>3</v>
      </c>
      <c r="B11" s="17" t="s">
        <v>10</v>
      </c>
      <c r="C11" s="14">
        <v>31.0</v>
      </c>
      <c r="D11" s="15">
        <f t="shared" ref="D11:BT11" si="7">C11+1</f>
        <v>32</v>
      </c>
      <c r="E11" s="15">
        <f t="shared" si="7"/>
        <v>33</v>
      </c>
      <c r="F11" s="15">
        <f t="shared" si="7"/>
        <v>34</v>
      </c>
      <c r="G11" s="15">
        <f t="shared" si="7"/>
        <v>35</v>
      </c>
      <c r="H11" s="15">
        <f t="shared" si="7"/>
        <v>36</v>
      </c>
      <c r="I11" s="15">
        <f t="shared" si="7"/>
        <v>37</v>
      </c>
      <c r="J11" s="15">
        <f t="shared" si="7"/>
        <v>38</v>
      </c>
      <c r="K11" s="15">
        <f t="shared" si="7"/>
        <v>39</v>
      </c>
      <c r="L11" s="15">
        <f t="shared" si="7"/>
        <v>40</v>
      </c>
      <c r="M11" s="15">
        <f t="shared" si="7"/>
        <v>41</v>
      </c>
      <c r="N11" s="15">
        <f t="shared" si="7"/>
        <v>42</v>
      </c>
      <c r="O11" s="15">
        <f t="shared" si="7"/>
        <v>43</v>
      </c>
      <c r="P11" s="15">
        <f t="shared" si="7"/>
        <v>44</v>
      </c>
      <c r="Q11" s="15">
        <f t="shared" si="7"/>
        <v>45</v>
      </c>
      <c r="R11" s="15">
        <f t="shared" si="7"/>
        <v>46</v>
      </c>
      <c r="S11" s="15">
        <f t="shared" si="7"/>
        <v>47</v>
      </c>
      <c r="T11" s="15">
        <f t="shared" si="7"/>
        <v>48</v>
      </c>
      <c r="U11" s="15">
        <f t="shared" si="7"/>
        <v>49</v>
      </c>
      <c r="V11" s="15">
        <f t="shared" si="7"/>
        <v>50</v>
      </c>
      <c r="W11" s="15">
        <f t="shared" si="7"/>
        <v>51</v>
      </c>
      <c r="X11" s="15">
        <f t="shared" si="7"/>
        <v>52</v>
      </c>
      <c r="Y11" s="15">
        <f t="shared" si="7"/>
        <v>53</v>
      </c>
      <c r="Z11" s="15">
        <f t="shared" si="7"/>
        <v>54</v>
      </c>
      <c r="AA11" s="15">
        <f t="shared" si="7"/>
        <v>55</v>
      </c>
      <c r="AB11" s="15">
        <f t="shared" si="7"/>
        <v>56</v>
      </c>
      <c r="AC11" s="15">
        <f t="shared" si="7"/>
        <v>57</v>
      </c>
      <c r="AD11" s="15">
        <f t="shared" si="7"/>
        <v>58</v>
      </c>
      <c r="AE11" s="15">
        <f t="shared" si="7"/>
        <v>59</v>
      </c>
      <c r="AF11" s="15">
        <f t="shared" si="7"/>
        <v>60</v>
      </c>
      <c r="AG11" s="15">
        <f t="shared" si="7"/>
        <v>61</v>
      </c>
      <c r="AH11" s="15">
        <f t="shared" si="7"/>
        <v>62</v>
      </c>
      <c r="AI11" s="15">
        <f t="shared" si="7"/>
        <v>63</v>
      </c>
      <c r="AJ11" s="15">
        <f t="shared" si="7"/>
        <v>64</v>
      </c>
      <c r="AK11" s="15">
        <f t="shared" si="7"/>
        <v>65</v>
      </c>
      <c r="AL11" s="15">
        <f t="shared" si="7"/>
        <v>66</v>
      </c>
      <c r="AM11" s="15">
        <f t="shared" si="7"/>
        <v>67</v>
      </c>
      <c r="AN11" s="15">
        <f t="shared" si="7"/>
        <v>68</v>
      </c>
      <c r="AO11" s="15">
        <f t="shared" si="7"/>
        <v>69</v>
      </c>
      <c r="AP11" s="15">
        <f t="shared" si="7"/>
        <v>70</v>
      </c>
      <c r="AQ11" s="15">
        <f t="shared" si="7"/>
        <v>71</v>
      </c>
      <c r="AR11" s="15">
        <f t="shared" si="7"/>
        <v>72</v>
      </c>
      <c r="AS11" s="15">
        <f t="shared" si="7"/>
        <v>73</v>
      </c>
      <c r="AT11" s="15">
        <f t="shared" si="7"/>
        <v>74</v>
      </c>
      <c r="AU11" s="15">
        <f t="shared" si="7"/>
        <v>75</v>
      </c>
      <c r="AV11" s="15">
        <f t="shared" si="7"/>
        <v>76</v>
      </c>
      <c r="AW11" s="15">
        <f t="shared" si="7"/>
        <v>77</v>
      </c>
      <c r="AX11" s="15">
        <f t="shared" si="7"/>
        <v>78</v>
      </c>
      <c r="AY11" s="15">
        <f t="shared" si="7"/>
        <v>79</v>
      </c>
      <c r="AZ11" s="15">
        <f t="shared" si="7"/>
        <v>80</v>
      </c>
      <c r="BA11" s="15">
        <f t="shared" si="7"/>
        <v>81</v>
      </c>
      <c r="BB11" s="15">
        <f t="shared" si="7"/>
        <v>82</v>
      </c>
      <c r="BC11" s="15">
        <f t="shared" si="7"/>
        <v>83</v>
      </c>
      <c r="BD11" s="15">
        <f t="shared" si="7"/>
        <v>84</v>
      </c>
      <c r="BE11" s="15">
        <f t="shared" si="7"/>
        <v>85</v>
      </c>
      <c r="BF11" s="15">
        <f t="shared" si="7"/>
        <v>86</v>
      </c>
      <c r="BG11" s="15">
        <f t="shared" si="7"/>
        <v>87</v>
      </c>
      <c r="BH11" s="15">
        <f t="shared" si="7"/>
        <v>88</v>
      </c>
      <c r="BI11" s="15">
        <f t="shared" si="7"/>
        <v>89</v>
      </c>
      <c r="BJ11" s="15">
        <f t="shared" si="7"/>
        <v>90</v>
      </c>
      <c r="BK11" s="15">
        <f t="shared" si="7"/>
        <v>91</v>
      </c>
      <c r="BL11" s="15">
        <f t="shared" si="7"/>
        <v>92</v>
      </c>
      <c r="BM11" s="15">
        <f t="shared" si="7"/>
        <v>93</v>
      </c>
      <c r="BN11" s="15">
        <f t="shared" si="7"/>
        <v>94</v>
      </c>
      <c r="BO11" s="15">
        <f t="shared" si="7"/>
        <v>95</v>
      </c>
      <c r="BP11" s="15">
        <f t="shared" si="7"/>
        <v>96</v>
      </c>
      <c r="BQ11" s="15">
        <f t="shared" si="7"/>
        <v>97</v>
      </c>
      <c r="BR11" s="15">
        <f t="shared" si="7"/>
        <v>98</v>
      </c>
      <c r="BS11" s="15">
        <f t="shared" si="7"/>
        <v>99</v>
      </c>
      <c r="BT11" s="15">
        <f t="shared" si="7"/>
        <v>100</v>
      </c>
      <c r="BU11" s="15"/>
      <c r="BV11" s="15"/>
    </row>
    <row r="12" outlineLevel="1">
      <c r="A12" s="18"/>
      <c r="B12" s="18" t="s">
        <v>11</v>
      </c>
      <c r="C12" s="19"/>
      <c r="D12" s="20"/>
      <c r="E12" s="20" t="s">
        <v>12</v>
      </c>
      <c r="F12" s="19"/>
      <c r="G12" s="20" t="s">
        <v>13</v>
      </c>
      <c r="H12" s="19"/>
      <c r="I12" s="20" t="s">
        <v>14</v>
      </c>
      <c r="J12" s="19"/>
      <c r="K12" s="19"/>
      <c r="L12" s="19"/>
      <c r="M12" s="19"/>
      <c r="N12" s="19"/>
      <c r="O12" s="19"/>
      <c r="P12" s="19"/>
      <c r="Q12" s="19"/>
      <c r="R12" s="20"/>
      <c r="S12" s="19"/>
      <c r="T12" s="19"/>
      <c r="U12" s="19"/>
      <c r="V12" s="20"/>
      <c r="W12" s="19"/>
      <c r="X12" s="19"/>
      <c r="Y12" s="19"/>
      <c r="Z12" s="19"/>
      <c r="AA12" s="19"/>
      <c r="AB12" s="19"/>
      <c r="AC12" s="19"/>
      <c r="AD12" s="20"/>
      <c r="AE12" s="19"/>
      <c r="AF12" s="20"/>
      <c r="AG12" s="19"/>
      <c r="AH12" s="19"/>
      <c r="AI12" s="19"/>
      <c r="AJ12" s="19"/>
      <c r="AK12" s="19"/>
      <c r="AL12" s="19"/>
      <c r="AM12" s="19"/>
      <c r="AN12" s="19"/>
      <c r="AO12" s="19"/>
      <c r="AP12" s="20" t="s">
        <v>15</v>
      </c>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row>
    <row r="13" outlineLevel="1">
      <c r="A13" s="21"/>
      <c r="B13" s="22" t="s">
        <v>16</v>
      </c>
      <c r="C13" s="23">
        <v>500.0</v>
      </c>
      <c r="D13" s="15">
        <f>C13*(1+D3)</f>
        <v>515</v>
      </c>
      <c r="E13" s="24">
        <f>$D13/2</f>
        <v>257.5</v>
      </c>
      <c r="F13" s="24">
        <f>$D13</f>
        <v>515</v>
      </c>
      <c r="G13" s="24">
        <f>$D13/2</f>
        <v>257.5</v>
      </c>
      <c r="H13" s="24">
        <f>$D13</f>
        <v>515</v>
      </c>
      <c r="I13" s="24">
        <f>$D13/2</f>
        <v>257.5</v>
      </c>
      <c r="J13" s="24">
        <f>$D13</f>
        <v>515</v>
      </c>
      <c r="K13" s="15">
        <f t="shared" ref="K13:AO13" si="8">J13*(1+K3)</f>
        <v>530.45</v>
      </c>
      <c r="L13" s="15">
        <f t="shared" si="8"/>
        <v>546.3635</v>
      </c>
      <c r="M13" s="15">
        <f t="shared" si="8"/>
        <v>562.754405</v>
      </c>
      <c r="N13" s="15">
        <f t="shared" si="8"/>
        <v>579.6370372</v>
      </c>
      <c r="O13" s="15">
        <f t="shared" si="8"/>
        <v>597.0261483</v>
      </c>
      <c r="P13" s="15">
        <f t="shared" si="8"/>
        <v>614.9369327</v>
      </c>
      <c r="Q13" s="15">
        <f t="shared" si="8"/>
        <v>633.3850407</v>
      </c>
      <c r="R13" s="15">
        <f t="shared" si="8"/>
        <v>652.3865919</v>
      </c>
      <c r="S13" s="15">
        <f t="shared" si="8"/>
        <v>671.9581897</v>
      </c>
      <c r="T13" s="15">
        <f t="shared" si="8"/>
        <v>692.1169354</v>
      </c>
      <c r="U13" s="15">
        <f t="shared" si="8"/>
        <v>712.8804434</v>
      </c>
      <c r="V13" s="15">
        <f t="shared" si="8"/>
        <v>691.4940301</v>
      </c>
      <c r="W13" s="15">
        <f t="shared" si="8"/>
        <v>670.7492092</v>
      </c>
      <c r="X13" s="15">
        <f t="shared" si="8"/>
        <v>650.6267329</v>
      </c>
      <c r="Y13" s="15">
        <f t="shared" si="8"/>
        <v>631.107931</v>
      </c>
      <c r="Z13" s="15">
        <f t="shared" si="8"/>
        <v>612.174693</v>
      </c>
      <c r="AA13" s="15">
        <f t="shared" si="8"/>
        <v>593.8094522</v>
      </c>
      <c r="AB13" s="15">
        <f t="shared" si="8"/>
        <v>575.9951687</v>
      </c>
      <c r="AC13" s="15">
        <f t="shared" si="8"/>
        <v>558.7153136</v>
      </c>
      <c r="AD13" s="15">
        <f t="shared" si="8"/>
        <v>541.9538542</v>
      </c>
      <c r="AE13" s="15">
        <f t="shared" si="8"/>
        <v>525.6952386</v>
      </c>
      <c r="AF13" s="15">
        <f t="shared" si="8"/>
        <v>509.9243814</v>
      </c>
      <c r="AG13" s="15">
        <f t="shared" si="8"/>
        <v>494.62665</v>
      </c>
      <c r="AH13" s="15">
        <f t="shared" si="8"/>
        <v>479.7878505</v>
      </c>
      <c r="AI13" s="15">
        <f t="shared" si="8"/>
        <v>465.394215</v>
      </c>
      <c r="AJ13" s="15">
        <f t="shared" si="8"/>
        <v>451.4323885</v>
      </c>
      <c r="AK13" s="15">
        <f t="shared" si="8"/>
        <v>437.8894169</v>
      </c>
      <c r="AL13" s="15">
        <f t="shared" si="8"/>
        <v>424.7527343</v>
      </c>
      <c r="AM13" s="15">
        <f t="shared" si="8"/>
        <v>412.0101523</v>
      </c>
      <c r="AN13" s="15">
        <f t="shared" si="8"/>
        <v>399.6498477</v>
      </c>
      <c r="AO13" s="15">
        <f t="shared" si="8"/>
        <v>387.6603523</v>
      </c>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5">
        <f t="shared" ref="BV13:BV24" si="11">SUM(C13:BT13)</f>
        <v>20641.84484</v>
      </c>
    </row>
    <row r="14" outlineLevel="1">
      <c r="A14" s="21"/>
      <c r="B14" s="22" t="s">
        <v>17</v>
      </c>
      <c r="C14" s="23"/>
      <c r="D14" s="26"/>
      <c r="E14" s="26"/>
      <c r="F14" s="26"/>
      <c r="G14" s="26"/>
      <c r="H14" s="26"/>
      <c r="I14" s="26"/>
      <c r="J14" s="26"/>
      <c r="K14" s="26"/>
      <c r="L14" s="26"/>
      <c r="M14" s="26"/>
      <c r="N14" s="26"/>
      <c r="O14" s="26"/>
      <c r="P14" s="26"/>
      <c r="Q14" s="26"/>
      <c r="R14" s="23"/>
      <c r="S14" s="23"/>
      <c r="T14" s="23"/>
      <c r="U14" s="23"/>
      <c r="V14" s="23">
        <v>63.0</v>
      </c>
      <c r="W14" s="23">
        <f t="shared" ref="W14:AO14" si="9">V14*(1+W$9)</f>
        <v>64.26</v>
      </c>
      <c r="X14" s="23">
        <f t="shared" si="9"/>
        <v>65.5452</v>
      </c>
      <c r="Y14" s="23">
        <f t="shared" si="9"/>
        <v>66.856104</v>
      </c>
      <c r="Z14" s="23">
        <f t="shared" si="9"/>
        <v>68.19322608</v>
      </c>
      <c r="AA14" s="23">
        <f t="shared" si="9"/>
        <v>69.5570906</v>
      </c>
      <c r="AB14" s="23">
        <f t="shared" si="9"/>
        <v>70.94823241</v>
      </c>
      <c r="AC14" s="23">
        <f t="shared" si="9"/>
        <v>72.36719706</v>
      </c>
      <c r="AD14" s="23">
        <f t="shared" si="9"/>
        <v>73.814541</v>
      </c>
      <c r="AE14" s="23">
        <f t="shared" si="9"/>
        <v>75.29083182</v>
      </c>
      <c r="AF14" s="23">
        <f t="shared" si="9"/>
        <v>76.79664846</v>
      </c>
      <c r="AG14" s="23">
        <f t="shared" si="9"/>
        <v>78.33258143</v>
      </c>
      <c r="AH14" s="23">
        <f t="shared" si="9"/>
        <v>79.89923306</v>
      </c>
      <c r="AI14" s="23">
        <f t="shared" si="9"/>
        <v>81.49721772</v>
      </c>
      <c r="AJ14" s="23">
        <f t="shared" si="9"/>
        <v>83.12716207</v>
      </c>
      <c r="AK14" s="23">
        <f t="shared" si="9"/>
        <v>84.78970531</v>
      </c>
      <c r="AL14" s="23">
        <f t="shared" si="9"/>
        <v>86.48549942</v>
      </c>
      <c r="AM14" s="23">
        <f t="shared" si="9"/>
        <v>88.21520941</v>
      </c>
      <c r="AN14" s="23">
        <f t="shared" si="9"/>
        <v>89.9795136</v>
      </c>
      <c r="AO14" s="23">
        <f t="shared" si="9"/>
        <v>91.77910387</v>
      </c>
      <c r="AP14" s="23">
        <f>AO14*(1+AP$9)/2</f>
        <v>46.80734297</v>
      </c>
      <c r="AQ14" s="23">
        <f t="shared" ref="AQ14:BT14" si="10">AP14*(1+AQ$9)</f>
        <v>47.74348983</v>
      </c>
      <c r="AR14" s="23">
        <f t="shared" si="10"/>
        <v>48.69835963</v>
      </c>
      <c r="AS14" s="23">
        <f t="shared" si="10"/>
        <v>49.67232682</v>
      </c>
      <c r="AT14" s="23">
        <f t="shared" si="10"/>
        <v>50.66577336</v>
      </c>
      <c r="AU14" s="23">
        <f t="shared" si="10"/>
        <v>51.67908883</v>
      </c>
      <c r="AV14" s="23">
        <f t="shared" si="10"/>
        <v>52.7126706</v>
      </c>
      <c r="AW14" s="23">
        <f t="shared" si="10"/>
        <v>53.76692401</v>
      </c>
      <c r="AX14" s="23">
        <f t="shared" si="10"/>
        <v>54.84226249</v>
      </c>
      <c r="AY14" s="23">
        <f t="shared" si="10"/>
        <v>55.93910774</v>
      </c>
      <c r="AZ14" s="23">
        <f t="shared" si="10"/>
        <v>57.0578899</v>
      </c>
      <c r="BA14" s="23">
        <f t="shared" si="10"/>
        <v>58.1990477</v>
      </c>
      <c r="BB14" s="23">
        <f t="shared" si="10"/>
        <v>59.36302865</v>
      </c>
      <c r="BC14" s="23">
        <f t="shared" si="10"/>
        <v>60.55028922</v>
      </c>
      <c r="BD14" s="23">
        <f t="shared" si="10"/>
        <v>61.76129501</v>
      </c>
      <c r="BE14" s="23">
        <f t="shared" si="10"/>
        <v>62.99652091</v>
      </c>
      <c r="BF14" s="23">
        <f t="shared" si="10"/>
        <v>64.25645133</v>
      </c>
      <c r="BG14" s="23">
        <f t="shared" si="10"/>
        <v>65.54158035</v>
      </c>
      <c r="BH14" s="23">
        <f t="shared" si="10"/>
        <v>66.85241196</v>
      </c>
      <c r="BI14" s="23">
        <f t="shared" si="10"/>
        <v>68.1894602</v>
      </c>
      <c r="BJ14" s="23">
        <f t="shared" si="10"/>
        <v>69.5532494</v>
      </c>
      <c r="BK14" s="23">
        <f t="shared" si="10"/>
        <v>70.94431439</v>
      </c>
      <c r="BL14" s="23">
        <f t="shared" si="10"/>
        <v>72.36320068</v>
      </c>
      <c r="BM14" s="23">
        <f t="shared" si="10"/>
        <v>73.81046469</v>
      </c>
      <c r="BN14" s="23">
        <f t="shared" si="10"/>
        <v>75.28667399</v>
      </c>
      <c r="BO14" s="23">
        <f t="shared" si="10"/>
        <v>76.79240747</v>
      </c>
      <c r="BP14" s="23">
        <f t="shared" si="10"/>
        <v>78.32825562</v>
      </c>
      <c r="BQ14" s="23">
        <f t="shared" si="10"/>
        <v>79.89482073</v>
      </c>
      <c r="BR14" s="23">
        <f t="shared" si="10"/>
        <v>81.49271714</v>
      </c>
      <c r="BS14" s="23">
        <f t="shared" si="10"/>
        <v>83.12257149</v>
      </c>
      <c r="BT14" s="23">
        <f t="shared" si="10"/>
        <v>84.78502292</v>
      </c>
      <c r="BU14" s="24"/>
      <c r="BV14" s="25">
        <f t="shared" si="11"/>
        <v>3514.403317</v>
      </c>
    </row>
    <row r="15" outlineLevel="1">
      <c r="A15" s="21"/>
      <c r="B15" s="22" t="s">
        <v>18</v>
      </c>
      <c r="C15" s="23"/>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3"/>
      <c r="AH15" s="23"/>
      <c r="AI15" s="23"/>
      <c r="AJ15" s="23"/>
      <c r="AK15" s="23"/>
      <c r="AL15" s="23"/>
      <c r="AM15" s="23"/>
      <c r="AN15" s="23"/>
      <c r="AO15" s="23"/>
      <c r="AP15" s="23">
        <v>110.0</v>
      </c>
      <c r="AQ15" s="23">
        <f t="shared" ref="AQ15:BT15" si="12">AP15*(1+AQ$9)</f>
        <v>112.2</v>
      </c>
      <c r="AR15" s="23">
        <f t="shared" si="12"/>
        <v>114.444</v>
      </c>
      <c r="AS15" s="23">
        <f t="shared" si="12"/>
        <v>116.73288</v>
      </c>
      <c r="AT15" s="23">
        <f t="shared" si="12"/>
        <v>119.0675376</v>
      </c>
      <c r="AU15" s="23">
        <f t="shared" si="12"/>
        <v>121.4488884</v>
      </c>
      <c r="AV15" s="23">
        <f t="shared" si="12"/>
        <v>123.8778661</v>
      </c>
      <c r="AW15" s="23">
        <f t="shared" si="12"/>
        <v>126.3554234</v>
      </c>
      <c r="AX15" s="23">
        <f t="shared" si="12"/>
        <v>128.8825319</v>
      </c>
      <c r="AY15" s="23">
        <f t="shared" si="12"/>
        <v>131.4601825</v>
      </c>
      <c r="AZ15" s="23">
        <f t="shared" si="12"/>
        <v>134.0893862</v>
      </c>
      <c r="BA15" s="23">
        <f t="shared" si="12"/>
        <v>136.7711739</v>
      </c>
      <c r="BB15" s="23">
        <f t="shared" si="12"/>
        <v>139.5065974</v>
      </c>
      <c r="BC15" s="23">
        <f t="shared" si="12"/>
        <v>142.2967293</v>
      </c>
      <c r="BD15" s="23">
        <f t="shared" si="12"/>
        <v>145.1426639</v>
      </c>
      <c r="BE15" s="23">
        <f t="shared" si="12"/>
        <v>148.0455172</v>
      </c>
      <c r="BF15" s="23">
        <f t="shared" si="12"/>
        <v>151.0064276</v>
      </c>
      <c r="BG15" s="23">
        <f t="shared" si="12"/>
        <v>154.0265561</v>
      </c>
      <c r="BH15" s="23">
        <f t="shared" si="12"/>
        <v>157.1070872</v>
      </c>
      <c r="BI15" s="23">
        <f t="shared" si="12"/>
        <v>160.249229</v>
      </c>
      <c r="BJ15" s="23">
        <f t="shared" si="12"/>
        <v>163.4542136</v>
      </c>
      <c r="BK15" s="23">
        <f t="shared" si="12"/>
        <v>166.7232978</v>
      </c>
      <c r="BL15" s="23">
        <f t="shared" si="12"/>
        <v>170.0577638</v>
      </c>
      <c r="BM15" s="23">
        <f t="shared" si="12"/>
        <v>173.4589191</v>
      </c>
      <c r="BN15" s="23">
        <f t="shared" si="12"/>
        <v>176.9280974</v>
      </c>
      <c r="BO15" s="23">
        <f t="shared" si="12"/>
        <v>180.4666594</v>
      </c>
      <c r="BP15" s="23">
        <f t="shared" si="12"/>
        <v>184.0759926</v>
      </c>
      <c r="BQ15" s="23">
        <f t="shared" si="12"/>
        <v>187.7575124</v>
      </c>
      <c r="BR15" s="23">
        <f t="shared" si="12"/>
        <v>191.5126627</v>
      </c>
      <c r="BS15" s="23">
        <f t="shared" si="12"/>
        <v>195.3429159</v>
      </c>
      <c r="BT15" s="23">
        <f t="shared" si="12"/>
        <v>199.2497743</v>
      </c>
      <c r="BU15" s="24"/>
      <c r="BV15" s="25">
        <f t="shared" si="11"/>
        <v>4661.738487</v>
      </c>
    </row>
    <row r="16" outlineLevel="1">
      <c r="A16" s="21"/>
      <c r="B16" s="22" t="s">
        <v>19</v>
      </c>
      <c r="C16" s="24"/>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f t="shared" ref="AP16:BT16" si="13">AP19+AP22</f>
        <v>391.2590456</v>
      </c>
      <c r="AQ16" s="15">
        <f t="shared" si="13"/>
        <v>348.0842265</v>
      </c>
      <c r="AR16" s="15">
        <f t="shared" si="13"/>
        <v>355.0459111</v>
      </c>
      <c r="AS16" s="15">
        <f t="shared" si="13"/>
        <v>362.1468293</v>
      </c>
      <c r="AT16" s="15">
        <f t="shared" si="13"/>
        <v>369.3897659</v>
      </c>
      <c r="AU16" s="15">
        <f t="shared" si="13"/>
        <v>376.7775612</v>
      </c>
      <c r="AV16" s="15">
        <f t="shared" si="13"/>
        <v>384.3131124</v>
      </c>
      <c r="AW16" s="15">
        <f t="shared" si="13"/>
        <v>391.9993747</v>
      </c>
      <c r="AX16" s="15">
        <f t="shared" si="13"/>
        <v>399.8393622</v>
      </c>
      <c r="AY16" s="15">
        <f t="shared" si="13"/>
        <v>407.8361494</v>
      </c>
      <c r="AZ16" s="15">
        <f t="shared" si="13"/>
        <v>415.9928724</v>
      </c>
      <c r="BA16" s="15">
        <f t="shared" si="13"/>
        <v>424.3127298</v>
      </c>
      <c r="BB16" s="15">
        <f t="shared" si="13"/>
        <v>432.7989844</v>
      </c>
      <c r="BC16" s="15">
        <f t="shared" si="13"/>
        <v>441.4549641</v>
      </c>
      <c r="BD16" s="15">
        <f t="shared" si="13"/>
        <v>450.2840634</v>
      </c>
      <c r="BE16" s="15">
        <f t="shared" si="13"/>
        <v>459.2897447</v>
      </c>
      <c r="BF16" s="15">
        <f t="shared" si="13"/>
        <v>468.4755396</v>
      </c>
      <c r="BG16" s="15">
        <f t="shared" si="13"/>
        <v>477.8450504</v>
      </c>
      <c r="BH16" s="15">
        <f t="shared" si="13"/>
        <v>487.4019514</v>
      </c>
      <c r="BI16" s="15">
        <f t="shared" si="13"/>
        <v>497.1499904</v>
      </c>
      <c r="BJ16" s="15">
        <f t="shared" si="13"/>
        <v>507.0929902</v>
      </c>
      <c r="BK16" s="15">
        <f t="shared" si="13"/>
        <v>517.23485</v>
      </c>
      <c r="BL16" s="15">
        <f t="shared" si="13"/>
        <v>527.579547</v>
      </c>
      <c r="BM16" s="15">
        <f t="shared" si="13"/>
        <v>538.131138</v>
      </c>
      <c r="BN16" s="15">
        <f t="shared" si="13"/>
        <v>548.8937607</v>
      </c>
      <c r="BO16" s="15">
        <f t="shared" si="13"/>
        <v>559.8716359</v>
      </c>
      <c r="BP16" s="15">
        <f t="shared" si="13"/>
        <v>571.0690686</v>
      </c>
      <c r="BQ16" s="15">
        <f t="shared" si="13"/>
        <v>582.49045</v>
      </c>
      <c r="BR16" s="15">
        <f t="shared" si="13"/>
        <v>594.140259</v>
      </c>
      <c r="BS16" s="15">
        <f t="shared" si="13"/>
        <v>606.0230642</v>
      </c>
      <c r="BT16" s="15">
        <f t="shared" si="13"/>
        <v>618.1435255</v>
      </c>
      <c r="BU16" s="24"/>
      <c r="BV16" s="25">
        <f t="shared" si="11"/>
        <v>14512.36752</v>
      </c>
    </row>
    <row r="17" outlineLevel="1">
      <c r="A17" s="27"/>
      <c r="B17" s="22" t="s">
        <v>20</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25">
        <f t="shared" si="11"/>
        <v>0</v>
      </c>
    </row>
    <row r="18" outlineLevel="1">
      <c r="A18" s="27"/>
      <c r="B18" s="21" t="s">
        <v>21</v>
      </c>
      <c r="C18" s="19">
        <f t="shared" ref="C18:BT18" si="14">SUM(C13:C17)</f>
        <v>500</v>
      </c>
      <c r="D18" s="19">
        <f t="shared" si="14"/>
        <v>515</v>
      </c>
      <c r="E18" s="19">
        <f t="shared" si="14"/>
        <v>257.5</v>
      </c>
      <c r="F18" s="19">
        <f t="shared" si="14"/>
        <v>515</v>
      </c>
      <c r="G18" s="19">
        <f t="shared" si="14"/>
        <v>257.5</v>
      </c>
      <c r="H18" s="19">
        <f t="shared" si="14"/>
        <v>515</v>
      </c>
      <c r="I18" s="19">
        <f t="shared" si="14"/>
        <v>257.5</v>
      </c>
      <c r="J18" s="19">
        <f t="shared" si="14"/>
        <v>515</v>
      </c>
      <c r="K18" s="19">
        <f t="shared" si="14"/>
        <v>530.45</v>
      </c>
      <c r="L18" s="19">
        <f t="shared" si="14"/>
        <v>546.3635</v>
      </c>
      <c r="M18" s="19">
        <f t="shared" si="14"/>
        <v>562.754405</v>
      </c>
      <c r="N18" s="19">
        <f t="shared" si="14"/>
        <v>579.6370372</v>
      </c>
      <c r="O18" s="19">
        <f t="shared" si="14"/>
        <v>597.0261483</v>
      </c>
      <c r="P18" s="19">
        <f t="shared" si="14"/>
        <v>614.9369327</v>
      </c>
      <c r="Q18" s="19">
        <f t="shared" si="14"/>
        <v>633.3850407</v>
      </c>
      <c r="R18" s="19">
        <f t="shared" si="14"/>
        <v>652.3865919</v>
      </c>
      <c r="S18" s="19">
        <f t="shared" si="14"/>
        <v>671.9581897</v>
      </c>
      <c r="T18" s="19">
        <f t="shared" si="14"/>
        <v>692.1169354</v>
      </c>
      <c r="U18" s="19">
        <f t="shared" si="14"/>
        <v>712.8804434</v>
      </c>
      <c r="V18" s="19">
        <f t="shared" si="14"/>
        <v>754.4940301</v>
      </c>
      <c r="W18" s="19">
        <f t="shared" si="14"/>
        <v>735.0092092</v>
      </c>
      <c r="X18" s="19">
        <f t="shared" si="14"/>
        <v>716.1719329</v>
      </c>
      <c r="Y18" s="19">
        <f t="shared" si="14"/>
        <v>697.964035</v>
      </c>
      <c r="Z18" s="19">
        <f t="shared" si="14"/>
        <v>680.3679191</v>
      </c>
      <c r="AA18" s="19">
        <f t="shared" si="14"/>
        <v>663.3665428</v>
      </c>
      <c r="AB18" s="19">
        <f t="shared" si="14"/>
        <v>646.9434011</v>
      </c>
      <c r="AC18" s="19">
        <f t="shared" si="14"/>
        <v>631.0825107</v>
      </c>
      <c r="AD18" s="19">
        <f t="shared" si="14"/>
        <v>615.7683952</v>
      </c>
      <c r="AE18" s="19">
        <f t="shared" si="14"/>
        <v>600.9860704</v>
      </c>
      <c r="AF18" s="19">
        <f t="shared" si="14"/>
        <v>586.7210299</v>
      </c>
      <c r="AG18" s="19">
        <f t="shared" si="14"/>
        <v>572.9592314</v>
      </c>
      <c r="AH18" s="19">
        <f t="shared" si="14"/>
        <v>559.6870835</v>
      </c>
      <c r="AI18" s="19">
        <f t="shared" si="14"/>
        <v>546.8914327</v>
      </c>
      <c r="AJ18" s="19">
        <f t="shared" si="14"/>
        <v>534.5595506</v>
      </c>
      <c r="AK18" s="19">
        <f t="shared" si="14"/>
        <v>522.6791222</v>
      </c>
      <c r="AL18" s="19">
        <f t="shared" si="14"/>
        <v>511.2382338</v>
      </c>
      <c r="AM18" s="19">
        <f t="shared" si="14"/>
        <v>500.2253617</v>
      </c>
      <c r="AN18" s="19">
        <f t="shared" si="14"/>
        <v>489.6293613</v>
      </c>
      <c r="AO18" s="19">
        <f t="shared" si="14"/>
        <v>479.4394562</v>
      </c>
      <c r="AP18" s="19">
        <f t="shared" si="14"/>
        <v>548.0663886</v>
      </c>
      <c r="AQ18" s="19">
        <f t="shared" si="14"/>
        <v>508.0277164</v>
      </c>
      <c r="AR18" s="19">
        <f t="shared" si="14"/>
        <v>518.1882707</v>
      </c>
      <c r="AS18" s="19">
        <f t="shared" si="14"/>
        <v>528.5520361</v>
      </c>
      <c r="AT18" s="19">
        <f t="shared" si="14"/>
        <v>539.1230768</v>
      </c>
      <c r="AU18" s="19">
        <f t="shared" si="14"/>
        <v>549.9055384</v>
      </c>
      <c r="AV18" s="19">
        <f t="shared" si="14"/>
        <v>560.9036491</v>
      </c>
      <c r="AW18" s="19">
        <f t="shared" si="14"/>
        <v>572.1217221</v>
      </c>
      <c r="AX18" s="19">
        <f t="shared" si="14"/>
        <v>583.5641566</v>
      </c>
      <c r="AY18" s="19">
        <f t="shared" si="14"/>
        <v>595.2354397</v>
      </c>
      <c r="AZ18" s="19">
        <f t="shared" si="14"/>
        <v>607.1401485</v>
      </c>
      <c r="BA18" s="19">
        <f t="shared" si="14"/>
        <v>619.2829515</v>
      </c>
      <c r="BB18" s="19">
        <f t="shared" si="14"/>
        <v>631.6686105</v>
      </c>
      <c r="BC18" s="19">
        <f t="shared" si="14"/>
        <v>644.3019827</v>
      </c>
      <c r="BD18" s="19">
        <f t="shared" si="14"/>
        <v>657.1880224</v>
      </c>
      <c r="BE18" s="19">
        <f t="shared" si="14"/>
        <v>670.3317828</v>
      </c>
      <c r="BF18" s="19">
        <f t="shared" si="14"/>
        <v>683.7384185</v>
      </c>
      <c r="BG18" s="19">
        <f t="shared" si="14"/>
        <v>697.4131868</v>
      </c>
      <c r="BH18" s="19">
        <f t="shared" si="14"/>
        <v>711.3614506</v>
      </c>
      <c r="BI18" s="19">
        <f t="shared" si="14"/>
        <v>725.5886796</v>
      </c>
      <c r="BJ18" s="19">
        <f t="shared" si="14"/>
        <v>740.1004532</v>
      </c>
      <c r="BK18" s="19">
        <f t="shared" si="14"/>
        <v>754.9024622</v>
      </c>
      <c r="BL18" s="19">
        <f t="shared" si="14"/>
        <v>770.0005115</v>
      </c>
      <c r="BM18" s="19">
        <f t="shared" si="14"/>
        <v>785.4005217</v>
      </c>
      <c r="BN18" s="19">
        <f t="shared" si="14"/>
        <v>801.1085321</v>
      </c>
      <c r="BO18" s="19">
        <f t="shared" si="14"/>
        <v>817.1307028</v>
      </c>
      <c r="BP18" s="19">
        <f t="shared" si="14"/>
        <v>833.4733168</v>
      </c>
      <c r="BQ18" s="19">
        <f t="shared" si="14"/>
        <v>850.1427832</v>
      </c>
      <c r="BR18" s="19">
        <f t="shared" si="14"/>
        <v>867.1456388</v>
      </c>
      <c r="BS18" s="19">
        <f t="shared" si="14"/>
        <v>884.4885516</v>
      </c>
      <c r="BT18" s="19">
        <f t="shared" si="14"/>
        <v>902.1783227</v>
      </c>
      <c r="BU18" s="19"/>
      <c r="BV18" s="25">
        <f t="shared" si="11"/>
        <v>43330.35416</v>
      </c>
    </row>
    <row r="19" outlineLevel="1">
      <c r="A19" s="28"/>
      <c r="B19" s="29" t="s">
        <v>22</v>
      </c>
      <c r="C19" s="30">
        <f t="shared" ref="C19:BT19" si="15">-(C$58+C$67+C$72)/2</f>
        <v>85</v>
      </c>
      <c r="D19" s="30">
        <f t="shared" si="15"/>
        <v>86.7</v>
      </c>
      <c r="E19" s="30">
        <f t="shared" si="15"/>
        <v>129.51</v>
      </c>
      <c r="F19" s="30">
        <f t="shared" si="15"/>
        <v>128.2002</v>
      </c>
      <c r="G19" s="30">
        <f t="shared" si="15"/>
        <v>157.944204</v>
      </c>
      <c r="H19" s="30">
        <f t="shared" si="15"/>
        <v>164.4630881</v>
      </c>
      <c r="I19" s="30">
        <f t="shared" si="15"/>
        <v>171.0523498</v>
      </c>
      <c r="J19" s="30">
        <f t="shared" si="15"/>
        <v>177.7733968</v>
      </c>
      <c r="K19" s="30">
        <f t="shared" si="15"/>
        <v>184.5688648</v>
      </c>
      <c r="L19" s="30">
        <f t="shared" si="15"/>
        <v>251.41125</v>
      </c>
      <c r="M19" s="30">
        <f t="shared" si="15"/>
        <v>231.473475</v>
      </c>
      <c r="N19" s="30">
        <f t="shared" si="15"/>
        <v>248.7473205</v>
      </c>
      <c r="O19" s="30">
        <f t="shared" si="15"/>
        <v>254.5382669</v>
      </c>
      <c r="P19" s="30">
        <f t="shared" si="15"/>
        <v>260.4330322</v>
      </c>
      <c r="Q19" s="30">
        <f t="shared" si="15"/>
        <v>266.4336929</v>
      </c>
      <c r="R19" s="30">
        <f t="shared" si="15"/>
        <v>331.3499305</v>
      </c>
      <c r="S19" s="30">
        <f t="shared" si="15"/>
        <v>287.4509291</v>
      </c>
      <c r="T19" s="30">
        <f t="shared" si="15"/>
        <v>307.4755114</v>
      </c>
      <c r="U19" s="30">
        <f t="shared" si="15"/>
        <v>314.8730216</v>
      </c>
      <c r="V19" s="30">
        <f t="shared" si="15"/>
        <v>327.194482</v>
      </c>
      <c r="W19" s="30">
        <f t="shared" si="15"/>
        <v>334.8423717</v>
      </c>
      <c r="X19" s="30">
        <f t="shared" si="15"/>
        <v>394.8671787</v>
      </c>
      <c r="Y19" s="30">
        <f t="shared" si="15"/>
        <v>386.5645223</v>
      </c>
      <c r="Z19" s="30">
        <f t="shared" si="15"/>
        <v>419.8400659</v>
      </c>
      <c r="AA19" s="30">
        <f t="shared" si="15"/>
        <v>385.7568672</v>
      </c>
      <c r="AB19" s="30">
        <f t="shared" si="15"/>
        <v>391.7920046</v>
      </c>
      <c r="AC19" s="30">
        <f t="shared" si="15"/>
        <v>397.9478447</v>
      </c>
      <c r="AD19" s="30">
        <f t="shared" si="15"/>
        <v>323.080628</v>
      </c>
      <c r="AE19" s="30">
        <f t="shared" si="15"/>
        <v>277.7022406</v>
      </c>
      <c r="AF19" s="30">
        <f t="shared" si="15"/>
        <v>201.2701119</v>
      </c>
      <c r="AG19" s="30">
        <f t="shared" si="15"/>
        <v>154.2955141</v>
      </c>
      <c r="AH19" s="30">
        <f t="shared" si="15"/>
        <v>157.3814244</v>
      </c>
      <c r="AI19" s="30">
        <f t="shared" si="15"/>
        <v>160.5290529</v>
      </c>
      <c r="AJ19" s="30">
        <f t="shared" si="15"/>
        <v>163.739634</v>
      </c>
      <c r="AK19" s="30">
        <f t="shared" si="15"/>
        <v>167.0144266</v>
      </c>
      <c r="AL19" s="30">
        <f t="shared" si="15"/>
        <v>170.3547152</v>
      </c>
      <c r="AM19" s="30">
        <f t="shared" si="15"/>
        <v>173.7618095</v>
      </c>
      <c r="AN19" s="30">
        <f t="shared" si="15"/>
        <v>177.2370457</v>
      </c>
      <c r="AO19" s="30">
        <f t="shared" si="15"/>
        <v>180.7817866</v>
      </c>
      <c r="AP19" s="30">
        <f t="shared" si="15"/>
        <v>235.3974223</v>
      </c>
      <c r="AQ19" s="30">
        <f t="shared" si="15"/>
        <v>189.1053708</v>
      </c>
      <c r="AR19" s="30">
        <f t="shared" si="15"/>
        <v>192.8874782</v>
      </c>
      <c r="AS19" s="30">
        <f t="shared" si="15"/>
        <v>196.7452277</v>
      </c>
      <c r="AT19" s="30">
        <f t="shared" si="15"/>
        <v>200.6801323</v>
      </c>
      <c r="AU19" s="30">
        <f t="shared" si="15"/>
        <v>204.6937349</v>
      </c>
      <c r="AV19" s="30">
        <f t="shared" si="15"/>
        <v>208.7876096</v>
      </c>
      <c r="AW19" s="30">
        <f t="shared" si="15"/>
        <v>212.9633618</v>
      </c>
      <c r="AX19" s="30">
        <f t="shared" si="15"/>
        <v>217.2226291</v>
      </c>
      <c r="AY19" s="30">
        <f t="shared" si="15"/>
        <v>221.5670817</v>
      </c>
      <c r="AZ19" s="30">
        <f t="shared" si="15"/>
        <v>225.9984233</v>
      </c>
      <c r="BA19" s="30">
        <f t="shared" si="15"/>
        <v>230.5183918</v>
      </c>
      <c r="BB19" s="30">
        <f t="shared" si="15"/>
        <v>235.1287596</v>
      </c>
      <c r="BC19" s="30">
        <f t="shared" si="15"/>
        <v>239.8313348</v>
      </c>
      <c r="BD19" s="30">
        <f t="shared" si="15"/>
        <v>244.6279615</v>
      </c>
      <c r="BE19" s="30">
        <f t="shared" si="15"/>
        <v>249.5205207</v>
      </c>
      <c r="BF19" s="30">
        <f t="shared" si="15"/>
        <v>254.5109311</v>
      </c>
      <c r="BG19" s="30">
        <f t="shared" si="15"/>
        <v>259.6011497</v>
      </c>
      <c r="BH19" s="30">
        <f t="shared" si="15"/>
        <v>264.7931727</v>
      </c>
      <c r="BI19" s="30">
        <f t="shared" si="15"/>
        <v>270.0890362</v>
      </c>
      <c r="BJ19" s="30">
        <f t="shared" si="15"/>
        <v>275.4908169</v>
      </c>
      <c r="BK19" s="30">
        <f t="shared" si="15"/>
        <v>281.0006333</v>
      </c>
      <c r="BL19" s="30">
        <f t="shared" si="15"/>
        <v>286.6206459</v>
      </c>
      <c r="BM19" s="30">
        <f t="shared" si="15"/>
        <v>292.3530588</v>
      </c>
      <c r="BN19" s="30">
        <f t="shared" si="15"/>
        <v>298.20012</v>
      </c>
      <c r="BO19" s="30">
        <f t="shared" si="15"/>
        <v>304.1641224</v>
      </c>
      <c r="BP19" s="30">
        <f t="shared" si="15"/>
        <v>310.2474049</v>
      </c>
      <c r="BQ19" s="30">
        <f t="shared" si="15"/>
        <v>316.452353</v>
      </c>
      <c r="BR19" s="30">
        <f t="shared" si="15"/>
        <v>322.7814</v>
      </c>
      <c r="BS19" s="30">
        <f t="shared" si="15"/>
        <v>329.237028</v>
      </c>
      <c r="BT19" s="30">
        <f t="shared" si="15"/>
        <v>335.8217686</v>
      </c>
      <c r="BU19" s="31"/>
      <c r="BV19" s="32">
        <f t="shared" si="11"/>
        <v>17292.39134</v>
      </c>
    </row>
    <row r="20" outlineLevel="1">
      <c r="A20" s="33"/>
      <c r="B20" s="34" t="s">
        <v>17</v>
      </c>
      <c r="C20" s="23">
        <v>40.0</v>
      </c>
      <c r="D20" s="23">
        <f t="shared" ref="D20:Q20" si="16">C20</f>
        <v>40</v>
      </c>
      <c r="E20" s="23">
        <f t="shared" si="16"/>
        <v>40</v>
      </c>
      <c r="F20" s="23">
        <f t="shared" si="16"/>
        <v>40</v>
      </c>
      <c r="G20" s="23">
        <f t="shared" si="16"/>
        <v>40</v>
      </c>
      <c r="H20" s="23">
        <f t="shared" si="16"/>
        <v>40</v>
      </c>
      <c r="I20" s="23">
        <f t="shared" si="16"/>
        <v>40</v>
      </c>
      <c r="J20" s="23">
        <f t="shared" si="16"/>
        <v>40</v>
      </c>
      <c r="K20" s="23">
        <f t="shared" si="16"/>
        <v>40</v>
      </c>
      <c r="L20" s="23">
        <f t="shared" si="16"/>
        <v>40</v>
      </c>
      <c r="M20" s="23">
        <f t="shared" si="16"/>
        <v>40</v>
      </c>
      <c r="N20" s="23">
        <f t="shared" si="16"/>
        <v>40</v>
      </c>
      <c r="O20" s="23">
        <f t="shared" si="16"/>
        <v>40</v>
      </c>
      <c r="P20" s="23">
        <f t="shared" si="16"/>
        <v>40</v>
      </c>
      <c r="Q20" s="23">
        <f t="shared" si="16"/>
        <v>40</v>
      </c>
      <c r="R20" s="23"/>
      <c r="S20" s="23"/>
      <c r="T20" s="23"/>
      <c r="U20" s="23"/>
      <c r="V20" s="23"/>
      <c r="W20" s="23"/>
      <c r="X20" s="23"/>
      <c r="Y20" s="23"/>
      <c r="Z20" s="23"/>
      <c r="AA20" s="23"/>
      <c r="AB20" s="23"/>
      <c r="AC20" s="23"/>
      <c r="AD20" s="23"/>
      <c r="AE20" s="23"/>
      <c r="AF20" s="23"/>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15"/>
      <c r="BV20" s="25">
        <f t="shared" si="11"/>
        <v>600</v>
      </c>
    </row>
    <row r="21" outlineLevel="1">
      <c r="A21" s="33"/>
      <c r="B21" s="34" t="s">
        <v>18</v>
      </c>
      <c r="C21" s="23">
        <f>2.3*12</f>
        <v>27.6</v>
      </c>
      <c r="D21" s="23">
        <f t="shared" ref="D21:AO21" si="17">C21</f>
        <v>27.6</v>
      </c>
      <c r="E21" s="23">
        <f t="shared" si="17"/>
        <v>27.6</v>
      </c>
      <c r="F21" s="23">
        <f t="shared" si="17"/>
        <v>27.6</v>
      </c>
      <c r="G21" s="23">
        <f t="shared" si="17"/>
        <v>27.6</v>
      </c>
      <c r="H21" s="23">
        <f t="shared" si="17"/>
        <v>27.6</v>
      </c>
      <c r="I21" s="23">
        <f t="shared" si="17"/>
        <v>27.6</v>
      </c>
      <c r="J21" s="23">
        <f t="shared" si="17"/>
        <v>27.6</v>
      </c>
      <c r="K21" s="23">
        <f t="shared" si="17"/>
        <v>27.6</v>
      </c>
      <c r="L21" s="23">
        <f t="shared" si="17"/>
        <v>27.6</v>
      </c>
      <c r="M21" s="23">
        <f t="shared" si="17"/>
        <v>27.6</v>
      </c>
      <c r="N21" s="23">
        <f t="shared" si="17"/>
        <v>27.6</v>
      </c>
      <c r="O21" s="23">
        <f t="shared" si="17"/>
        <v>27.6</v>
      </c>
      <c r="P21" s="23">
        <f t="shared" si="17"/>
        <v>27.6</v>
      </c>
      <c r="Q21" s="23">
        <f t="shared" si="17"/>
        <v>27.6</v>
      </c>
      <c r="R21" s="23">
        <f t="shared" si="17"/>
        <v>27.6</v>
      </c>
      <c r="S21" s="23">
        <f t="shared" si="17"/>
        <v>27.6</v>
      </c>
      <c r="T21" s="23">
        <f t="shared" si="17"/>
        <v>27.6</v>
      </c>
      <c r="U21" s="23">
        <f t="shared" si="17"/>
        <v>27.6</v>
      </c>
      <c r="V21" s="23">
        <f t="shared" si="17"/>
        <v>27.6</v>
      </c>
      <c r="W21" s="23">
        <f t="shared" si="17"/>
        <v>27.6</v>
      </c>
      <c r="X21" s="23">
        <f t="shared" si="17"/>
        <v>27.6</v>
      </c>
      <c r="Y21" s="23">
        <f t="shared" si="17"/>
        <v>27.6</v>
      </c>
      <c r="Z21" s="23">
        <f t="shared" si="17"/>
        <v>27.6</v>
      </c>
      <c r="AA21" s="23">
        <f t="shared" si="17"/>
        <v>27.6</v>
      </c>
      <c r="AB21" s="23">
        <f t="shared" si="17"/>
        <v>27.6</v>
      </c>
      <c r="AC21" s="23">
        <f t="shared" si="17"/>
        <v>27.6</v>
      </c>
      <c r="AD21" s="23">
        <f t="shared" si="17"/>
        <v>27.6</v>
      </c>
      <c r="AE21" s="23">
        <f t="shared" si="17"/>
        <v>27.6</v>
      </c>
      <c r="AF21" s="23">
        <f t="shared" si="17"/>
        <v>27.6</v>
      </c>
      <c r="AG21" s="23">
        <f t="shared" si="17"/>
        <v>27.6</v>
      </c>
      <c r="AH21" s="23">
        <f t="shared" si="17"/>
        <v>27.6</v>
      </c>
      <c r="AI21" s="23">
        <f t="shared" si="17"/>
        <v>27.6</v>
      </c>
      <c r="AJ21" s="23">
        <f t="shared" si="17"/>
        <v>27.6</v>
      </c>
      <c r="AK21" s="23">
        <f t="shared" si="17"/>
        <v>27.6</v>
      </c>
      <c r="AL21" s="23">
        <f t="shared" si="17"/>
        <v>27.6</v>
      </c>
      <c r="AM21" s="23">
        <f t="shared" si="17"/>
        <v>27.6</v>
      </c>
      <c r="AN21" s="23">
        <f t="shared" si="17"/>
        <v>27.6</v>
      </c>
      <c r="AO21" s="23">
        <f t="shared" si="17"/>
        <v>27.6</v>
      </c>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15"/>
      <c r="BV21" s="25">
        <f t="shared" si="11"/>
        <v>1076.4</v>
      </c>
    </row>
    <row r="22" outlineLevel="1">
      <c r="A22" s="33"/>
      <c r="B22" s="34" t="s">
        <v>23</v>
      </c>
      <c r="C22" s="23">
        <f>6*12</f>
        <v>72</v>
      </c>
      <c r="D22" s="24">
        <f t="shared" ref="D22:BT22" si="18">C22*(1+D$9)</f>
        <v>73.44</v>
      </c>
      <c r="E22" s="24">
        <f t="shared" si="18"/>
        <v>74.9088</v>
      </c>
      <c r="F22" s="24">
        <f t="shared" si="18"/>
        <v>76.406976</v>
      </c>
      <c r="G22" s="24">
        <f t="shared" si="18"/>
        <v>77.93511552</v>
      </c>
      <c r="H22" s="24">
        <f t="shared" si="18"/>
        <v>79.49381783</v>
      </c>
      <c r="I22" s="24">
        <f t="shared" si="18"/>
        <v>81.08369419</v>
      </c>
      <c r="J22" s="24">
        <f t="shared" si="18"/>
        <v>82.70536807</v>
      </c>
      <c r="K22" s="24">
        <f t="shared" si="18"/>
        <v>84.35947543</v>
      </c>
      <c r="L22" s="24">
        <f t="shared" si="18"/>
        <v>86.04666494</v>
      </c>
      <c r="M22" s="24">
        <f t="shared" si="18"/>
        <v>87.76759824</v>
      </c>
      <c r="N22" s="24">
        <f t="shared" si="18"/>
        <v>89.5229502</v>
      </c>
      <c r="O22" s="24">
        <f t="shared" si="18"/>
        <v>91.31340921</v>
      </c>
      <c r="P22" s="24">
        <f t="shared" si="18"/>
        <v>93.13967739</v>
      </c>
      <c r="Q22" s="24">
        <f t="shared" si="18"/>
        <v>95.00247094</v>
      </c>
      <c r="R22" s="24">
        <f t="shared" si="18"/>
        <v>96.90252036</v>
      </c>
      <c r="S22" s="24">
        <f t="shared" si="18"/>
        <v>98.84057077</v>
      </c>
      <c r="T22" s="24">
        <f t="shared" si="18"/>
        <v>100.8173822</v>
      </c>
      <c r="U22" s="24">
        <f t="shared" si="18"/>
        <v>102.8337298</v>
      </c>
      <c r="V22" s="24">
        <f t="shared" si="18"/>
        <v>104.8904044</v>
      </c>
      <c r="W22" s="24">
        <f t="shared" si="18"/>
        <v>106.9882125</v>
      </c>
      <c r="X22" s="24">
        <f t="shared" si="18"/>
        <v>109.1279768</v>
      </c>
      <c r="Y22" s="24">
        <f t="shared" si="18"/>
        <v>111.3105363</v>
      </c>
      <c r="Z22" s="24">
        <f t="shared" si="18"/>
        <v>113.536747</v>
      </c>
      <c r="AA22" s="24">
        <f t="shared" si="18"/>
        <v>115.807482</v>
      </c>
      <c r="AB22" s="24">
        <f t="shared" si="18"/>
        <v>118.1236316</v>
      </c>
      <c r="AC22" s="24">
        <f t="shared" si="18"/>
        <v>120.4861042</v>
      </c>
      <c r="AD22" s="24">
        <f t="shared" si="18"/>
        <v>122.8958263</v>
      </c>
      <c r="AE22" s="24">
        <f t="shared" si="18"/>
        <v>125.3537428</v>
      </c>
      <c r="AF22" s="24">
        <f t="shared" si="18"/>
        <v>127.8608177</v>
      </c>
      <c r="AG22" s="24">
        <f t="shared" si="18"/>
        <v>130.4180341</v>
      </c>
      <c r="AH22" s="24">
        <f t="shared" si="18"/>
        <v>133.0263947</v>
      </c>
      <c r="AI22" s="24">
        <f t="shared" si="18"/>
        <v>135.6869226</v>
      </c>
      <c r="AJ22" s="24">
        <f t="shared" si="18"/>
        <v>138.4006611</v>
      </c>
      <c r="AK22" s="24">
        <f t="shared" si="18"/>
        <v>141.1686743</v>
      </c>
      <c r="AL22" s="24">
        <f t="shared" si="18"/>
        <v>143.9920478</v>
      </c>
      <c r="AM22" s="24">
        <f t="shared" si="18"/>
        <v>146.8718887</v>
      </c>
      <c r="AN22" s="24">
        <f t="shared" si="18"/>
        <v>149.8093265</v>
      </c>
      <c r="AO22" s="24">
        <f t="shared" si="18"/>
        <v>152.8055131</v>
      </c>
      <c r="AP22" s="24">
        <f t="shared" si="18"/>
        <v>155.8616233</v>
      </c>
      <c r="AQ22" s="24">
        <f t="shared" si="18"/>
        <v>158.9788558</v>
      </c>
      <c r="AR22" s="24">
        <f t="shared" si="18"/>
        <v>162.1584329</v>
      </c>
      <c r="AS22" s="24">
        <f t="shared" si="18"/>
        <v>165.4016016</v>
      </c>
      <c r="AT22" s="24">
        <f t="shared" si="18"/>
        <v>168.7096336</v>
      </c>
      <c r="AU22" s="24">
        <f t="shared" si="18"/>
        <v>172.0838263</v>
      </c>
      <c r="AV22" s="24">
        <f t="shared" si="18"/>
        <v>175.5255028</v>
      </c>
      <c r="AW22" s="24">
        <f t="shared" si="18"/>
        <v>179.0360128</v>
      </c>
      <c r="AX22" s="24">
        <f t="shared" si="18"/>
        <v>182.6167331</v>
      </c>
      <c r="AY22" s="24">
        <f t="shared" si="18"/>
        <v>186.2690678</v>
      </c>
      <c r="AZ22" s="24">
        <f t="shared" si="18"/>
        <v>189.9944491</v>
      </c>
      <c r="BA22" s="24">
        <f t="shared" si="18"/>
        <v>193.7943381</v>
      </c>
      <c r="BB22" s="24">
        <f t="shared" si="18"/>
        <v>197.6702249</v>
      </c>
      <c r="BC22" s="24">
        <f t="shared" si="18"/>
        <v>201.6236294</v>
      </c>
      <c r="BD22" s="24">
        <f t="shared" si="18"/>
        <v>205.6561019</v>
      </c>
      <c r="BE22" s="24">
        <f t="shared" si="18"/>
        <v>209.769224</v>
      </c>
      <c r="BF22" s="24">
        <f t="shared" si="18"/>
        <v>213.9646085</v>
      </c>
      <c r="BG22" s="24">
        <f t="shared" si="18"/>
        <v>218.2439006</v>
      </c>
      <c r="BH22" s="24">
        <f t="shared" si="18"/>
        <v>222.6087786</v>
      </c>
      <c r="BI22" s="24">
        <f t="shared" si="18"/>
        <v>227.0609542</v>
      </c>
      <c r="BJ22" s="24">
        <f t="shared" si="18"/>
        <v>231.6021733</v>
      </c>
      <c r="BK22" s="24">
        <f t="shared" si="18"/>
        <v>236.2342168</v>
      </c>
      <c r="BL22" s="24">
        <f t="shared" si="18"/>
        <v>240.9589011</v>
      </c>
      <c r="BM22" s="24">
        <f t="shared" si="18"/>
        <v>245.7780791</v>
      </c>
      <c r="BN22" s="24">
        <f t="shared" si="18"/>
        <v>250.6936407</v>
      </c>
      <c r="BO22" s="24">
        <f t="shared" si="18"/>
        <v>255.7075135</v>
      </c>
      <c r="BP22" s="24">
        <f t="shared" si="18"/>
        <v>260.8216638</v>
      </c>
      <c r="BQ22" s="24">
        <f t="shared" si="18"/>
        <v>266.0380971</v>
      </c>
      <c r="BR22" s="24">
        <f t="shared" si="18"/>
        <v>271.358859</v>
      </c>
      <c r="BS22" s="24">
        <f t="shared" si="18"/>
        <v>276.7860362</v>
      </c>
      <c r="BT22" s="24">
        <f t="shared" si="18"/>
        <v>282.3217569</v>
      </c>
      <c r="BU22" s="24"/>
      <c r="BV22" s="25">
        <f t="shared" si="11"/>
        <v>10798.4096</v>
      </c>
    </row>
    <row r="23" outlineLevel="1">
      <c r="A23" s="33"/>
      <c r="B23" s="34" t="s">
        <v>24</v>
      </c>
      <c r="C23" s="23">
        <f>7*12</f>
        <v>84</v>
      </c>
      <c r="D23" s="24">
        <f t="shared" ref="D23:BT23" si="19">C23*(1+D$9)</f>
        <v>85.68</v>
      </c>
      <c r="E23" s="24">
        <f t="shared" si="19"/>
        <v>87.3936</v>
      </c>
      <c r="F23" s="24">
        <f t="shared" si="19"/>
        <v>89.141472</v>
      </c>
      <c r="G23" s="24">
        <f t="shared" si="19"/>
        <v>90.92430144</v>
      </c>
      <c r="H23" s="24">
        <f t="shared" si="19"/>
        <v>92.74278747</v>
      </c>
      <c r="I23" s="24">
        <f t="shared" si="19"/>
        <v>94.59764322</v>
      </c>
      <c r="J23" s="24">
        <f t="shared" si="19"/>
        <v>96.48959608</v>
      </c>
      <c r="K23" s="24">
        <f t="shared" si="19"/>
        <v>98.419388</v>
      </c>
      <c r="L23" s="24">
        <f t="shared" si="19"/>
        <v>100.3877758</v>
      </c>
      <c r="M23" s="24">
        <f t="shared" si="19"/>
        <v>102.3955313</v>
      </c>
      <c r="N23" s="24">
        <f t="shared" si="19"/>
        <v>104.4434419</v>
      </c>
      <c r="O23" s="24">
        <f t="shared" si="19"/>
        <v>106.5323107</v>
      </c>
      <c r="P23" s="24">
        <f t="shared" si="19"/>
        <v>108.662957</v>
      </c>
      <c r="Q23" s="24">
        <f t="shared" si="19"/>
        <v>110.8362161</v>
      </c>
      <c r="R23" s="24">
        <f t="shared" si="19"/>
        <v>113.0529404</v>
      </c>
      <c r="S23" s="24">
        <f t="shared" si="19"/>
        <v>115.3139992</v>
      </c>
      <c r="T23" s="24">
        <f t="shared" si="19"/>
        <v>117.6202792</v>
      </c>
      <c r="U23" s="24">
        <f t="shared" si="19"/>
        <v>119.9726848</v>
      </c>
      <c r="V23" s="24">
        <f t="shared" si="19"/>
        <v>122.3721385</v>
      </c>
      <c r="W23" s="24">
        <f t="shared" si="19"/>
        <v>124.8195813</v>
      </c>
      <c r="X23" s="24">
        <f t="shared" si="19"/>
        <v>127.3159729</v>
      </c>
      <c r="Y23" s="24">
        <f t="shared" si="19"/>
        <v>129.8622923</v>
      </c>
      <c r="Z23" s="24">
        <f t="shared" si="19"/>
        <v>132.4595382</v>
      </c>
      <c r="AA23" s="24">
        <f t="shared" si="19"/>
        <v>135.108729</v>
      </c>
      <c r="AB23" s="24">
        <f t="shared" si="19"/>
        <v>137.8109035</v>
      </c>
      <c r="AC23" s="24">
        <f t="shared" si="19"/>
        <v>140.5671216</v>
      </c>
      <c r="AD23" s="24">
        <f t="shared" si="19"/>
        <v>143.378464</v>
      </c>
      <c r="AE23" s="24">
        <f t="shared" si="19"/>
        <v>146.2460333</v>
      </c>
      <c r="AF23" s="24">
        <f t="shared" si="19"/>
        <v>149.170954</v>
      </c>
      <c r="AG23" s="24">
        <f t="shared" si="19"/>
        <v>152.1543731</v>
      </c>
      <c r="AH23" s="24">
        <f t="shared" si="19"/>
        <v>155.1974605</v>
      </c>
      <c r="AI23" s="24">
        <f t="shared" si="19"/>
        <v>158.3014097</v>
      </c>
      <c r="AJ23" s="24">
        <f t="shared" si="19"/>
        <v>161.4674379</v>
      </c>
      <c r="AK23" s="24">
        <f t="shared" si="19"/>
        <v>164.6967867</v>
      </c>
      <c r="AL23" s="24">
        <f t="shared" si="19"/>
        <v>167.9907224</v>
      </c>
      <c r="AM23" s="24">
        <f t="shared" si="19"/>
        <v>171.3505369</v>
      </c>
      <c r="AN23" s="24">
        <f t="shared" si="19"/>
        <v>174.7775476</v>
      </c>
      <c r="AO23" s="24">
        <f t="shared" si="19"/>
        <v>178.2730986</v>
      </c>
      <c r="AP23" s="24">
        <f t="shared" si="19"/>
        <v>181.8385605</v>
      </c>
      <c r="AQ23" s="24">
        <f t="shared" si="19"/>
        <v>185.4753317</v>
      </c>
      <c r="AR23" s="24">
        <f t="shared" si="19"/>
        <v>189.1848384</v>
      </c>
      <c r="AS23" s="24">
        <f t="shared" si="19"/>
        <v>192.9685351</v>
      </c>
      <c r="AT23" s="24">
        <f t="shared" si="19"/>
        <v>196.8279058</v>
      </c>
      <c r="AU23" s="24">
        <f t="shared" si="19"/>
        <v>200.764464</v>
      </c>
      <c r="AV23" s="24">
        <f t="shared" si="19"/>
        <v>204.7797532</v>
      </c>
      <c r="AW23" s="24">
        <f t="shared" si="19"/>
        <v>208.8753483</v>
      </c>
      <c r="AX23" s="24">
        <f t="shared" si="19"/>
        <v>213.0528553</v>
      </c>
      <c r="AY23" s="24">
        <f t="shared" si="19"/>
        <v>217.3139124</v>
      </c>
      <c r="AZ23" s="24">
        <f t="shared" si="19"/>
        <v>221.6601906</v>
      </c>
      <c r="BA23" s="24">
        <f t="shared" si="19"/>
        <v>226.0933944</v>
      </c>
      <c r="BB23" s="24">
        <f t="shared" si="19"/>
        <v>230.6152623</v>
      </c>
      <c r="BC23" s="24">
        <f t="shared" si="19"/>
        <v>235.2275676</v>
      </c>
      <c r="BD23" s="24">
        <f t="shared" si="19"/>
        <v>239.9321189</v>
      </c>
      <c r="BE23" s="24">
        <f t="shared" si="19"/>
        <v>244.7307613</v>
      </c>
      <c r="BF23" s="24">
        <f t="shared" si="19"/>
        <v>249.6253765</v>
      </c>
      <c r="BG23" s="24">
        <f t="shared" si="19"/>
        <v>254.6178841</v>
      </c>
      <c r="BH23" s="24">
        <f t="shared" si="19"/>
        <v>259.7102417</v>
      </c>
      <c r="BI23" s="24">
        <f t="shared" si="19"/>
        <v>264.9044466</v>
      </c>
      <c r="BJ23" s="24">
        <f t="shared" si="19"/>
        <v>270.2025355</v>
      </c>
      <c r="BK23" s="24">
        <f t="shared" si="19"/>
        <v>275.6065862</v>
      </c>
      <c r="BL23" s="24">
        <f t="shared" si="19"/>
        <v>281.1187179</v>
      </c>
      <c r="BM23" s="24">
        <f t="shared" si="19"/>
        <v>286.7410923</v>
      </c>
      <c r="BN23" s="24">
        <f t="shared" si="19"/>
        <v>292.4759142</v>
      </c>
      <c r="BO23" s="24">
        <f t="shared" si="19"/>
        <v>298.3254324</v>
      </c>
      <c r="BP23" s="24">
        <f t="shared" si="19"/>
        <v>304.2919411</v>
      </c>
      <c r="BQ23" s="24">
        <f t="shared" si="19"/>
        <v>310.3777799</v>
      </c>
      <c r="BR23" s="24">
        <f t="shared" si="19"/>
        <v>316.5853355</v>
      </c>
      <c r="BS23" s="24">
        <f t="shared" si="19"/>
        <v>322.9170422</v>
      </c>
      <c r="BT23" s="24">
        <f t="shared" si="19"/>
        <v>329.3753831</v>
      </c>
      <c r="BU23" s="24"/>
      <c r="BV23" s="25">
        <f t="shared" si="11"/>
        <v>12598.14454</v>
      </c>
    </row>
    <row r="24" outlineLevel="1">
      <c r="A24" s="35"/>
      <c r="B24" s="33" t="s">
        <v>25</v>
      </c>
      <c r="C24" s="19">
        <f t="shared" ref="C24:BT24" si="20">C19+C21+C20+C22+C23</f>
        <v>308.6</v>
      </c>
      <c r="D24" s="19">
        <f t="shared" si="20"/>
        <v>313.42</v>
      </c>
      <c r="E24" s="19">
        <f t="shared" si="20"/>
        <v>359.4124</v>
      </c>
      <c r="F24" s="19">
        <f t="shared" si="20"/>
        <v>361.348648</v>
      </c>
      <c r="G24" s="19">
        <f t="shared" si="20"/>
        <v>394.403621</v>
      </c>
      <c r="H24" s="19">
        <f t="shared" si="20"/>
        <v>404.2996934</v>
      </c>
      <c r="I24" s="19">
        <f t="shared" si="20"/>
        <v>414.3336872</v>
      </c>
      <c r="J24" s="19">
        <f t="shared" si="20"/>
        <v>424.568361</v>
      </c>
      <c r="K24" s="19">
        <f t="shared" si="20"/>
        <v>434.9477282</v>
      </c>
      <c r="L24" s="19">
        <f t="shared" si="20"/>
        <v>505.4456907</v>
      </c>
      <c r="M24" s="19">
        <f t="shared" si="20"/>
        <v>489.2366045</v>
      </c>
      <c r="N24" s="19">
        <f t="shared" si="20"/>
        <v>510.3137126</v>
      </c>
      <c r="O24" s="19">
        <f t="shared" si="20"/>
        <v>519.9839869</v>
      </c>
      <c r="P24" s="19">
        <f t="shared" si="20"/>
        <v>529.8356666</v>
      </c>
      <c r="Q24" s="19">
        <f t="shared" si="20"/>
        <v>539.8723799</v>
      </c>
      <c r="R24" s="19">
        <f t="shared" si="20"/>
        <v>568.9053912</v>
      </c>
      <c r="S24" s="19">
        <f t="shared" si="20"/>
        <v>529.2054991</v>
      </c>
      <c r="T24" s="19">
        <f t="shared" si="20"/>
        <v>553.5131728</v>
      </c>
      <c r="U24" s="19">
        <f t="shared" si="20"/>
        <v>565.2794362</v>
      </c>
      <c r="V24" s="19">
        <f t="shared" si="20"/>
        <v>582.0570249</v>
      </c>
      <c r="W24" s="19">
        <f t="shared" si="20"/>
        <v>594.2501654</v>
      </c>
      <c r="X24" s="19">
        <f t="shared" si="20"/>
        <v>658.9111283</v>
      </c>
      <c r="Y24" s="19">
        <f t="shared" si="20"/>
        <v>655.3373509</v>
      </c>
      <c r="Z24" s="19">
        <f t="shared" si="20"/>
        <v>693.4363511</v>
      </c>
      <c r="AA24" s="19">
        <f t="shared" si="20"/>
        <v>664.2730781</v>
      </c>
      <c r="AB24" s="19">
        <f t="shared" si="20"/>
        <v>675.3265397</v>
      </c>
      <c r="AC24" s="19">
        <f t="shared" si="20"/>
        <v>686.6010705</v>
      </c>
      <c r="AD24" s="19">
        <f t="shared" si="20"/>
        <v>616.9549184</v>
      </c>
      <c r="AE24" s="19">
        <f t="shared" si="20"/>
        <v>576.9020168</v>
      </c>
      <c r="AF24" s="19">
        <f t="shared" si="20"/>
        <v>505.9018836</v>
      </c>
      <c r="AG24" s="19">
        <f t="shared" si="20"/>
        <v>464.4679213</v>
      </c>
      <c r="AH24" s="19">
        <f t="shared" si="20"/>
        <v>473.2052797</v>
      </c>
      <c r="AI24" s="19">
        <f t="shared" si="20"/>
        <v>482.1173853</v>
      </c>
      <c r="AJ24" s="19">
        <f t="shared" si="20"/>
        <v>491.207733</v>
      </c>
      <c r="AK24" s="19">
        <f t="shared" si="20"/>
        <v>500.4798876</v>
      </c>
      <c r="AL24" s="19">
        <f t="shared" si="20"/>
        <v>509.9374854</v>
      </c>
      <c r="AM24" s="19">
        <f t="shared" si="20"/>
        <v>519.5842351</v>
      </c>
      <c r="AN24" s="19">
        <f t="shared" si="20"/>
        <v>529.4239198</v>
      </c>
      <c r="AO24" s="19">
        <f t="shared" si="20"/>
        <v>539.4603982</v>
      </c>
      <c r="AP24" s="19">
        <f t="shared" si="20"/>
        <v>573.0976062</v>
      </c>
      <c r="AQ24" s="19">
        <f t="shared" si="20"/>
        <v>533.5595583</v>
      </c>
      <c r="AR24" s="19">
        <f t="shared" si="20"/>
        <v>544.2307495</v>
      </c>
      <c r="AS24" s="19">
        <f t="shared" si="20"/>
        <v>555.1153644</v>
      </c>
      <c r="AT24" s="19">
        <f t="shared" si="20"/>
        <v>566.2176717</v>
      </c>
      <c r="AU24" s="19">
        <f t="shared" si="20"/>
        <v>577.5420252</v>
      </c>
      <c r="AV24" s="19">
        <f t="shared" si="20"/>
        <v>589.0928657</v>
      </c>
      <c r="AW24" s="19">
        <f t="shared" si="20"/>
        <v>600.874723</v>
      </c>
      <c r="AX24" s="19">
        <f t="shared" si="20"/>
        <v>612.8922174</v>
      </c>
      <c r="AY24" s="19">
        <f t="shared" si="20"/>
        <v>625.1500618</v>
      </c>
      <c r="AZ24" s="19">
        <f t="shared" si="20"/>
        <v>637.653063</v>
      </c>
      <c r="BA24" s="19">
        <f t="shared" si="20"/>
        <v>650.4061243</v>
      </c>
      <c r="BB24" s="19">
        <f t="shared" si="20"/>
        <v>663.4142468</v>
      </c>
      <c r="BC24" s="19">
        <f t="shared" si="20"/>
        <v>676.6825317</v>
      </c>
      <c r="BD24" s="19">
        <f t="shared" si="20"/>
        <v>690.2161823</v>
      </c>
      <c r="BE24" s="19">
        <f t="shared" si="20"/>
        <v>704.020506</v>
      </c>
      <c r="BF24" s="19">
        <f t="shared" si="20"/>
        <v>718.1009161</v>
      </c>
      <c r="BG24" s="19">
        <f t="shared" si="20"/>
        <v>732.4629344</v>
      </c>
      <c r="BH24" s="19">
        <f t="shared" si="20"/>
        <v>747.1121931</v>
      </c>
      <c r="BI24" s="19">
        <f t="shared" si="20"/>
        <v>762.054437</v>
      </c>
      <c r="BJ24" s="19">
        <f t="shared" si="20"/>
        <v>777.2955257</v>
      </c>
      <c r="BK24" s="19">
        <f t="shared" si="20"/>
        <v>792.8414362</v>
      </c>
      <c r="BL24" s="19">
        <f t="shared" si="20"/>
        <v>808.698265</v>
      </c>
      <c r="BM24" s="19">
        <f t="shared" si="20"/>
        <v>824.8722303</v>
      </c>
      <c r="BN24" s="19">
        <f t="shared" si="20"/>
        <v>841.3696749</v>
      </c>
      <c r="BO24" s="19">
        <f t="shared" si="20"/>
        <v>858.1970684</v>
      </c>
      <c r="BP24" s="19">
        <f t="shared" si="20"/>
        <v>875.3610097</v>
      </c>
      <c r="BQ24" s="19">
        <f t="shared" si="20"/>
        <v>892.8682299</v>
      </c>
      <c r="BR24" s="19">
        <f t="shared" si="20"/>
        <v>910.7255945</v>
      </c>
      <c r="BS24" s="19">
        <f t="shared" si="20"/>
        <v>928.9401064</v>
      </c>
      <c r="BT24" s="19">
        <f t="shared" si="20"/>
        <v>947.5189085</v>
      </c>
      <c r="BU24" s="19"/>
      <c r="BV24" s="25">
        <f t="shared" si="11"/>
        <v>42365.34548</v>
      </c>
    </row>
    <row r="25" outlineLevel="1">
      <c r="A25" s="36"/>
      <c r="B25" s="36" t="s">
        <v>26</v>
      </c>
      <c r="C25" s="19">
        <f t="shared" ref="C25:H25" si="21">C18-C24</f>
        <v>191.4</v>
      </c>
      <c r="D25" s="19">
        <f t="shared" si="21"/>
        <v>201.58</v>
      </c>
      <c r="E25" s="19">
        <f t="shared" si="21"/>
        <v>-101.9124</v>
      </c>
      <c r="F25" s="19">
        <f t="shared" si="21"/>
        <v>153.651352</v>
      </c>
      <c r="G25" s="19">
        <f t="shared" si="21"/>
        <v>-136.903621</v>
      </c>
      <c r="H25" s="19">
        <f t="shared" si="21"/>
        <v>110.7003066</v>
      </c>
      <c r="I25" s="20">
        <v>40.0</v>
      </c>
      <c r="J25" s="19">
        <f t="shared" ref="J25:BT25" si="22">J18-J24</f>
        <v>90.43163901</v>
      </c>
      <c r="K25" s="19">
        <f t="shared" si="22"/>
        <v>95.50227179</v>
      </c>
      <c r="L25" s="19">
        <f t="shared" si="22"/>
        <v>40.91780929</v>
      </c>
      <c r="M25" s="19">
        <f t="shared" si="22"/>
        <v>73.51780048</v>
      </c>
      <c r="N25" s="19">
        <f t="shared" si="22"/>
        <v>69.32332454</v>
      </c>
      <c r="O25" s="19">
        <f t="shared" si="22"/>
        <v>77.0421614</v>
      </c>
      <c r="P25" s="19">
        <f t="shared" si="22"/>
        <v>85.10126611</v>
      </c>
      <c r="Q25" s="19">
        <f t="shared" si="22"/>
        <v>93.51266076</v>
      </c>
      <c r="R25" s="19">
        <f t="shared" si="22"/>
        <v>83.48120067</v>
      </c>
      <c r="S25" s="19">
        <f t="shared" si="22"/>
        <v>142.7526906</v>
      </c>
      <c r="T25" s="19">
        <f t="shared" si="22"/>
        <v>138.6037626</v>
      </c>
      <c r="U25" s="19">
        <f t="shared" si="22"/>
        <v>147.6010072</v>
      </c>
      <c r="V25" s="19">
        <f t="shared" si="22"/>
        <v>172.4370052</v>
      </c>
      <c r="W25" s="19">
        <f t="shared" si="22"/>
        <v>140.7590438</v>
      </c>
      <c r="X25" s="19">
        <f t="shared" si="22"/>
        <v>57.2608046</v>
      </c>
      <c r="Y25" s="19">
        <f t="shared" si="22"/>
        <v>42.62668404</v>
      </c>
      <c r="Z25" s="19">
        <f t="shared" si="22"/>
        <v>-13.06843201</v>
      </c>
      <c r="AA25" s="19">
        <f t="shared" si="22"/>
        <v>-0.9065353036</v>
      </c>
      <c r="AB25" s="19">
        <f t="shared" si="22"/>
        <v>-28.38313862</v>
      </c>
      <c r="AC25" s="19">
        <f t="shared" si="22"/>
        <v>-55.51855983</v>
      </c>
      <c r="AD25" s="19">
        <f t="shared" si="22"/>
        <v>-1.186523193</v>
      </c>
      <c r="AE25" s="19">
        <f t="shared" si="22"/>
        <v>24.08405363</v>
      </c>
      <c r="AF25" s="19">
        <f t="shared" si="22"/>
        <v>80.81914629</v>
      </c>
      <c r="AG25" s="19">
        <f t="shared" si="22"/>
        <v>108.4913101</v>
      </c>
      <c r="AH25" s="19">
        <f t="shared" si="22"/>
        <v>86.48180385</v>
      </c>
      <c r="AI25" s="19">
        <f t="shared" si="22"/>
        <v>64.7740474</v>
      </c>
      <c r="AJ25" s="19">
        <f t="shared" si="22"/>
        <v>43.3518176</v>
      </c>
      <c r="AK25" s="19">
        <f t="shared" si="22"/>
        <v>22.19923453</v>
      </c>
      <c r="AL25" s="19">
        <f t="shared" si="22"/>
        <v>1.300748375</v>
      </c>
      <c r="AM25" s="19">
        <f t="shared" si="22"/>
        <v>-19.35887338</v>
      </c>
      <c r="AN25" s="19">
        <f t="shared" si="22"/>
        <v>-39.79455846</v>
      </c>
      <c r="AO25" s="19">
        <f t="shared" si="22"/>
        <v>-60.02094202</v>
      </c>
      <c r="AP25" s="19">
        <f t="shared" si="22"/>
        <v>-25.03121756</v>
      </c>
      <c r="AQ25" s="19">
        <f t="shared" si="22"/>
        <v>-25.53184191</v>
      </c>
      <c r="AR25" s="19">
        <f t="shared" si="22"/>
        <v>-26.04247875</v>
      </c>
      <c r="AS25" s="19">
        <f t="shared" si="22"/>
        <v>-26.56332832</v>
      </c>
      <c r="AT25" s="19">
        <f t="shared" si="22"/>
        <v>-27.09459489</v>
      </c>
      <c r="AU25" s="19">
        <f t="shared" si="22"/>
        <v>-27.63648679</v>
      </c>
      <c r="AV25" s="19">
        <f t="shared" si="22"/>
        <v>-28.18921652</v>
      </c>
      <c r="AW25" s="19">
        <f t="shared" si="22"/>
        <v>-28.75300085</v>
      </c>
      <c r="AX25" s="19">
        <f t="shared" si="22"/>
        <v>-29.32806087</v>
      </c>
      <c r="AY25" s="19">
        <f t="shared" si="22"/>
        <v>-29.91462209</v>
      </c>
      <c r="AZ25" s="19">
        <f t="shared" si="22"/>
        <v>-30.51291453</v>
      </c>
      <c r="BA25" s="19">
        <f t="shared" si="22"/>
        <v>-31.12317282</v>
      </c>
      <c r="BB25" s="19">
        <f t="shared" si="22"/>
        <v>-31.74563628</v>
      </c>
      <c r="BC25" s="19">
        <f t="shared" si="22"/>
        <v>-32.380549</v>
      </c>
      <c r="BD25" s="19">
        <f t="shared" si="22"/>
        <v>-33.02815998</v>
      </c>
      <c r="BE25" s="19">
        <f t="shared" si="22"/>
        <v>-33.68872318</v>
      </c>
      <c r="BF25" s="19">
        <f t="shared" si="22"/>
        <v>-34.36249765</v>
      </c>
      <c r="BG25" s="19">
        <f t="shared" si="22"/>
        <v>-35.0497476</v>
      </c>
      <c r="BH25" s="19">
        <f t="shared" si="22"/>
        <v>-35.75074255</v>
      </c>
      <c r="BI25" s="19">
        <f t="shared" si="22"/>
        <v>-36.4657574</v>
      </c>
      <c r="BJ25" s="19">
        <f t="shared" si="22"/>
        <v>-37.19507255</v>
      </c>
      <c r="BK25" s="19">
        <f t="shared" si="22"/>
        <v>-37.938974</v>
      </c>
      <c r="BL25" s="19">
        <f t="shared" si="22"/>
        <v>-38.69775348</v>
      </c>
      <c r="BM25" s="19">
        <f t="shared" si="22"/>
        <v>-39.47170855</v>
      </c>
      <c r="BN25" s="19">
        <f t="shared" si="22"/>
        <v>-40.26114272</v>
      </c>
      <c r="BO25" s="19">
        <f t="shared" si="22"/>
        <v>-41.06636558</v>
      </c>
      <c r="BP25" s="19">
        <f t="shared" si="22"/>
        <v>-41.88769289</v>
      </c>
      <c r="BQ25" s="19">
        <f t="shared" si="22"/>
        <v>-42.72544675</v>
      </c>
      <c r="BR25" s="19">
        <f t="shared" si="22"/>
        <v>-43.57995568</v>
      </c>
      <c r="BS25" s="19">
        <f t="shared" si="22"/>
        <v>-44.4515548</v>
      </c>
      <c r="BT25" s="19">
        <f t="shared" si="22"/>
        <v>-45.34058589</v>
      </c>
      <c r="BU25" s="19"/>
      <c r="BV25" s="25"/>
    </row>
    <row r="26" outlineLevel="1">
      <c r="A26" s="37"/>
      <c r="B26" s="38" t="s">
        <v>17</v>
      </c>
      <c r="C26" s="23">
        <v>200.0</v>
      </c>
      <c r="D26" s="15">
        <f t="shared" ref="D26:BT26" si="23">C26*(1+D5)+D20-D14</f>
        <v>253.7971014</v>
      </c>
      <c r="E26" s="15">
        <f t="shared" si="23"/>
        <v>311.0479479</v>
      </c>
      <c r="F26" s="15">
        <f t="shared" si="23"/>
        <v>371.8746366</v>
      </c>
      <c r="G26" s="15">
        <f t="shared" si="23"/>
        <v>436.3968047</v>
      </c>
      <c r="H26" s="15">
        <f t="shared" si="23"/>
        <v>504.730974</v>
      </c>
      <c r="I26" s="15">
        <f t="shared" si="23"/>
        <v>576.9898667</v>
      </c>
      <c r="J26" s="15">
        <f t="shared" si="23"/>
        <v>653.2816931</v>
      </c>
      <c r="K26" s="15">
        <f t="shared" si="23"/>
        <v>733.7094153</v>
      </c>
      <c r="L26" s="15">
        <f t="shared" si="23"/>
        <v>818.3699884</v>
      </c>
      <c r="M26" s="15">
        <f t="shared" si="23"/>
        <v>907.3535833</v>
      </c>
      <c r="N26" s="15">
        <f t="shared" si="23"/>
        <v>1000.742794</v>
      </c>
      <c r="O26" s="15">
        <f t="shared" si="23"/>
        <v>1098.611834</v>
      </c>
      <c r="P26" s="15">
        <f t="shared" si="23"/>
        <v>1201.025724</v>
      </c>
      <c r="Q26" s="15">
        <f t="shared" si="23"/>
        <v>1308.039478</v>
      </c>
      <c r="R26" s="15">
        <f t="shared" si="23"/>
        <v>1379.697293</v>
      </c>
      <c r="S26" s="15">
        <f t="shared" si="23"/>
        <v>1453.881017</v>
      </c>
      <c r="T26" s="15">
        <f t="shared" si="23"/>
        <v>1530.578508</v>
      </c>
      <c r="U26" s="15">
        <f t="shared" si="23"/>
        <v>1609.769309</v>
      </c>
      <c r="V26" s="15">
        <f t="shared" si="23"/>
        <v>1628.424274</v>
      </c>
      <c r="W26" s="15">
        <f t="shared" si="23"/>
        <v>1645.113481</v>
      </c>
      <c r="X26" s="15">
        <f t="shared" si="23"/>
        <v>1659.678155</v>
      </c>
      <c r="Y26" s="15">
        <f t="shared" si="23"/>
        <v>1671.957429</v>
      </c>
      <c r="Z26" s="15">
        <f t="shared" si="23"/>
        <v>1681.788883</v>
      </c>
      <c r="AA26" s="15">
        <f t="shared" si="23"/>
        <v>1689.009111</v>
      </c>
      <c r="AB26" s="15">
        <f t="shared" si="23"/>
        <v>1693.454329</v>
      </c>
      <c r="AC26" s="15">
        <f t="shared" si="23"/>
        <v>1694.961009</v>
      </c>
      <c r="AD26" s="15">
        <f t="shared" si="23"/>
        <v>1693.366546</v>
      </c>
      <c r="AE26" s="15">
        <f t="shared" si="23"/>
        <v>1688.509946</v>
      </c>
      <c r="AF26" s="15">
        <f t="shared" si="23"/>
        <v>1680.232541</v>
      </c>
      <c r="AG26" s="15">
        <f t="shared" si="23"/>
        <v>1668.378726</v>
      </c>
      <c r="AH26" s="15">
        <f t="shared" si="23"/>
        <v>1652.796702</v>
      </c>
      <c r="AI26" s="15">
        <f t="shared" si="23"/>
        <v>1633.339244</v>
      </c>
      <c r="AJ26" s="15">
        <f t="shared" si="23"/>
        <v>1609.864472</v>
      </c>
      <c r="AK26" s="15">
        <f t="shared" si="23"/>
        <v>1582.236621</v>
      </c>
      <c r="AL26" s="15">
        <f t="shared" si="23"/>
        <v>1550.32682</v>
      </c>
      <c r="AM26" s="15">
        <f t="shared" si="23"/>
        <v>1514.013856</v>
      </c>
      <c r="AN26" s="15">
        <f t="shared" si="23"/>
        <v>1473.184937</v>
      </c>
      <c r="AO26" s="15">
        <f t="shared" si="23"/>
        <v>1427.736432</v>
      </c>
      <c r="AP26" s="15">
        <f t="shared" si="23"/>
        <v>1424.381937</v>
      </c>
      <c r="AQ26" s="15">
        <f t="shared" si="23"/>
        <v>1418.544176</v>
      </c>
      <c r="AR26" s="15">
        <f t="shared" si="23"/>
        <v>1410.140695</v>
      </c>
      <c r="AS26" s="15">
        <f t="shared" si="23"/>
        <v>1399.093961</v>
      </c>
      <c r="AT26" s="15">
        <f t="shared" si="23"/>
        <v>1385.331825</v>
      </c>
      <c r="AU26" s="15">
        <f t="shared" si="23"/>
        <v>1368.787964</v>
      </c>
      <c r="AV26" s="15">
        <f t="shared" si="23"/>
        <v>1349.402305</v>
      </c>
      <c r="AW26" s="15">
        <f t="shared" si="23"/>
        <v>1327.121434</v>
      </c>
      <c r="AX26" s="15">
        <f t="shared" si="23"/>
        <v>1301.898984</v>
      </c>
      <c r="AY26" s="15">
        <f t="shared" si="23"/>
        <v>1273.695985</v>
      </c>
      <c r="AZ26" s="15">
        <f t="shared" si="23"/>
        <v>1242.481202</v>
      </c>
      <c r="BA26" s="15">
        <f t="shared" si="23"/>
        <v>1208.231429</v>
      </c>
      <c r="BB26" s="15">
        <f t="shared" si="23"/>
        <v>1170.931757</v>
      </c>
      <c r="BC26" s="15">
        <f t="shared" si="23"/>
        <v>1130.575798</v>
      </c>
      <c r="BD26" s="15">
        <f t="shared" si="23"/>
        <v>1087.165879</v>
      </c>
      <c r="BE26" s="15">
        <f t="shared" si="23"/>
        <v>1040.713186</v>
      </c>
      <c r="BF26" s="15">
        <f t="shared" si="23"/>
        <v>991.2378788</v>
      </c>
      <c r="BG26" s="15">
        <f t="shared" si="23"/>
        <v>938.7691458</v>
      </c>
      <c r="BH26" s="15">
        <f t="shared" si="23"/>
        <v>883.3452278</v>
      </c>
      <c r="BI26" s="15">
        <f t="shared" si="23"/>
        <v>825.0133883</v>
      </c>
      <c r="BJ26" s="15">
        <f t="shared" si="23"/>
        <v>763.8298399</v>
      </c>
      <c r="BK26" s="15">
        <f t="shared" si="23"/>
        <v>699.8596241</v>
      </c>
      <c r="BL26" s="15">
        <f t="shared" si="23"/>
        <v>633.1764435</v>
      </c>
      <c r="BM26" s="15">
        <f t="shared" si="23"/>
        <v>563.8624492</v>
      </c>
      <c r="BN26" s="15">
        <f t="shared" si="23"/>
        <v>492.0079815</v>
      </c>
      <c r="BO26" s="15">
        <f t="shared" si="23"/>
        <v>417.7112666</v>
      </c>
      <c r="BP26" s="15">
        <f t="shared" si="23"/>
        <v>341.0780712</v>
      </c>
      <c r="BQ26" s="15">
        <f t="shared" si="23"/>
        <v>262.2213142</v>
      </c>
      <c r="BR26" s="15">
        <f t="shared" si="23"/>
        <v>181.2606403</v>
      </c>
      <c r="BS26" s="15">
        <f t="shared" si="23"/>
        <v>98.32195643</v>
      </c>
      <c r="BT26" s="15">
        <f t="shared" si="23"/>
        <v>13.53693352</v>
      </c>
      <c r="BU26" s="15"/>
      <c r="BV26" s="25"/>
    </row>
    <row r="27" outlineLevel="1">
      <c r="A27" s="37"/>
      <c r="B27" s="38" t="s">
        <v>18</v>
      </c>
      <c r="C27" s="23">
        <v>100.0</v>
      </c>
      <c r="D27" s="15">
        <f t="shared" ref="D27:BT27" si="24">C27*(1+D4)+D21-D15</f>
        <v>134.4985507</v>
      </c>
      <c r="E27" s="15">
        <f t="shared" si="24"/>
        <v>171.2405537</v>
      </c>
      <c r="F27" s="15">
        <f t="shared" si="24"/>
        <v>210.3062255</v>
      </c>
      <c r="G27" s="15">
        <f t="shared" si="24"/>
        <v>251.7742447</v>
      </c>
      <c r="H27" s="15">
        <f t="shared" si="24"/>
        <v>295.7213261</v>
      </c>
      <c r="I27" s="15">
        <f t="shared" si="24"/>
        <v>342.2217761</v>
      </c>
      <c r="J27" s="15">
        <f t="shared" si="24"/>
        <v>391.3470299</v>
      </c>
      <c r="K27" s="15">
        <f t="shared" si="24"/>
        <v>443.1651721</v>
      </c>
      <c r="L27" s="15">
        <f t="shared" si="24"/>
        <v>497.7404435</v>
      </c>
      <c r="M27" s="15">
        <f t="shared" si="24"/>
        <v>555.1327338</v>
      </c>
      <c r="N27" s="15">
        <f t="shared" si="24"/>
        <v>615.3970657</v>
      </c>
      <c r="O27" s="15">
        <f t="shared" si="24"/>
        <v>678.5830699</v>
      </c>
      <c r="P27" s="15">
        <f t="shared" si="24"/>
        <v>744.7344559</v>
      </c>
      <c r="Q27" s="15">
        <f t="shared" si="24"/>
        <v>813.8884799</v>
      </c>
      <c r="R27" s="15">
        <f t="shared" si="24"/>
        <v>886.075414</v>
      </c>
      <c r="S27" s="15">
        <f t="shared" si="24"/>
        <v>961.3180196</v>
      </c>
      <c r="T27" s="15">
        <f t="shared" si="24"/>
        <v>1039.631028</v>
      </c>
      <c r="U27" s="15">
        <f t="shared" si="24"/>
        <v>1121.020634</v>
      </c>
      <c r="V27" s="15">
        <f t="shared" si="24"/>
        <v>1205.483999</v>
      </c>
      <c r="W27" s="15">
        <f t="shared" si="24"/>
        <v>1293.008783</v>
      </c>
      <c r="X27" s="15">
        <f t="shared" si="24"/>
        <v>1383.572689</v>
      </c>
      <c r="Y27" s="15">
        <f t="shared" si="24"/>
        <v>1477.143039</v>
      </c>
      <c r="Z27" s="15">
        <f t="shared" si="24"/>
        <v>1573.676381</v>
      </c>
      <c r="AA27" s="15">
        <f t="shared" si="24"/>
        <v>1673.118129</v>
      </c>
      <c r="AB27" s="15">
        <f t="shared" si="24"/>
        <v>1775.402242</v>
      </c>
      <c r="AC27" s="15">
        <f t="shared" si="24"/>
        <v>1880.450949</v>
      </c>
      <c r="AD27" s="15">
        <f t="shared" si="24"/>
        <v>1988.174511</v>
      </c>
      <c r="AE27" s="15">
        <f t="shared" si="24"/>
        <v>2098.471045</v>
      </c>
      <c r="AF27" s="15">
        <f t="shared" si="24"/>
        <v>2211.226392</v>
      </c>
      <c r="AG27" s="15">
        <f t="shared" si="24"/>
        <v>2326.314045</v>
      </c>
      <c r="AH27" s="15">
        <f t="shared" si="24"/>
        <v>2443.595137</v>
      </c>
      <c r="AI27" s="15">
        <f t="shared" si="24"/>
        <v>2562.918491</v>
      </c>
      <c r="AJ27" s="15">
        <f t="shared" si="24"/>
        <v>2684.120731</v>
      </c>
      <c r="AK27" s="15">
        <f t="shared" si="24"/>
        <v>2807.026467</v>
      </c>
      <c r="AL27" s="15">
        <f t="shared" si="24"/>
        <v>2931.44854</v>
      </c>
      <c r="AM27" s="15">
        <f t="shared" si="24"/>
        <v>3057.188339</v>
      </c>
      <c r="AN27" s="15">
        <f t="shared" si="24"/>
        <v>3184.036192</v>
      </c>
      <c r="AO27" s="15">
        <f t="shared" si="24"/>
        <v>3311.771823</v>
      </c>
      <c r="AP27" s="15">
        <f t="shared" si="24"/>
        <v>3302.564878</v>
      </c>
      <c r="AQ27" s="15">
        <f t="shared" si="24"/>
        <v>3287.527294</v>
      </c>
      <c r="AR27" s="15">
        <f t="shared" si="24"/>
        <v>3266.468128</v>
      </c>
      <c r="AS27" s="15">
        <f t="shared" si="24"/>
        <v>3239.20807</v>
      </c>
      <c r="AT27" s="15">
        <f t="shared" si="24"/>
        <v>3205.580514</v>
      </c>
      <c r="AU27" s="15">
        <f t="shared" si="24"/>
        <v>3165.43258</v>
      </c>
      <c r="AV27" s="15">
        <f t="shared" si="24"/>
        <v>3118.626116</v>
      </c>
      <c r="AW27" s="15">
        <f t="shared" si="24"/>
        <v>3065.038636</v>
      </c>
      <c r="AX27" s="15">
        <f t="shared" si="24"/>
        <v>3004.564212</v>
      </c>
      <c r="AY27" s="15">
        <f t="shared" si="24"/>
        <v>2937.114311</v>
      </c>
      <c r="AZ27" s="15">
        <f t="shared" si="24"/>
        <v>2862.618548</v>
      </c>
      <c r="BA27" s="15">
        <f t="shared" si="24"/>
        <v>2781.025384</v>
      </c>
      <c r="BB27" s="15">
        <f t="shared" si="24"/>
        <v>2692.302728</v>
      </c>
      <c r="BC27" s="15">
        <f t="shared" si="24"/>
        <v>2596.438466</v>
      </c>
      <c r="BD27" s="15">
        <f t="shared" si="24"/>
        <v>2493.440891</v>
      </c>
      <c r="BE27" s="15">
        <f t="shared" si="24"/>
        <v>2383.339039</v>
      </c>
      <c r="BF27" s="15">
        <f t="shared" si="24"/>
        <v>2266.182934</v>
      </c>
      <c r="BG27" s="15">
        <f t="shared" si="24"/>
        <v>2142.043718</v>
      </c>
      <c r="BH27" s="15">
        <f t="shared" si="24"/>
        <v>2011.013685</v>
      </c>
      <c r="BI27" s="15">
        <f t="shared" si="24"/>
        <v>1873.206203</v>
      </c>
      <c r="BJ27" s="15">
        <f t="shared" si="24"/>
        <v>1728.755531</v>
      </c>
      <c r="BK27" s="15">
        <f t="shared" si="24"/>
        <v>1577.816522</v>
      </c>
      <c r="BL27" s="15">
        <f t="shared" si="24"/>
        <v>1420.564226</v>
      </c>
      <c r="BM27" s="15">
        <f t="shared" si="24"/>
        <v>1257.193372</v>
      </c>
      <c r="BN27" s="15">
        <f t="shared" si="24"/>
        <v>1087.917756</v>
      </c>
      <c r="BO27" s="15">
        <f t="shared" si="24"/>
        <v>912.9695197</v>
      </c>
      <c r="BP27" s="15">
        <f t="shared" si="24"/>
        <v>732.5983309</v>
      </c>
      <c r="BQ27" s="15">
        <f t="shared" si="24"/>
        <v>547.0704656</v>
      </c>
      <c r="BR27" s="15">
        <f t="shared" si="24"/>
        <v>356.667801</v>
      </c>
      <c r="BS27" s="15">
        <f t="shared" si="24"/>
        <v>161.6867219</v>
      </c>
      <c r="BT27" s="15">
        <f t="shared" si="24"/>
        <v>-37.56305233</v>
      </c>
      <c r="BU27" s="15"/>
      <c r="BV27" s="25"/>
    </row>
    <row r="28" outlineLevel="1">
      <c r="A28" s="37"/>
      <c r="B28" s="39" t="s">
        <v>27</v>
      </c>
      <c r="C28" s="23">
        <v>100.0</v>
      </c>
      <c r="D28" s="15">
        <f t="shared" ref="D28:BT28" si="25">C28+D25</f>
        <v>301.58</v>
      </c>
      <c r="E28" s="15">
        <f t="shared" si="25"/>
        <v>199.6676</v>
      </c>
      <c r="F28" s="15">
        <f t="shared" si="25"/>
        <v>353.318952</v>
      </c>
      <c r="G28" s="15">
        <f t="shared" si="25"/>
        <v>216.415331</v>
      </c>
      <c r="H28" s="15">
        <f t="shared" si="25"/>
        <v>327.1156377</v>
      </c>
      <c r="I28" s="15">
        <f t="shared" si="25"/>
        <v>367.1156377</v>
      </c>
      <c r="J28" s="15">
        <f t="shared" si="25"/>
        <v>457.5472767</v>
      </c>
      <c r="K28" s="15">
        <f t="shared" si="25"/>
        <v>553.0495485</v>
      </c>
      <c r="L28" s="15">
        <f t="shared" si="25"/>
        <v>593.9673578</v>
      </c>
      <c r="M28" s="15">
        <f t="shared" si="25"/>
        <v>667.4851582</v>
      </c>
      <c r="N28" s="15">
        <f t="shared" si="25"/>
        <v>736.8084828</v>
      </c>
      <c r="O28" s="15">
        <f t="shared" si="25"/>
        <v>813.8506442</v>
      </c>
      <c r="P28" s="15">
        <f t="shared" si="25"/>
        <v>898.9519103</v>
      </c>
      <c r="Q28" s="15">
        <f t="shared" si="25"/>
        <v>992.4645711</v>
      </c>
      <c r="R28" s="15">
        <f t="shared" si="25"/>
        <v>1075.945772</v>
      </c>
      <c r="S28" s="15">
        <f t="shared" si="25"/>
        <v>1218.698462</v>
      </c>
      <c r="T28" s="15">
        <f t="shared" si="25"/>
        <v>1357.302225</v>
      </c>
      <c r="U28" s="15">
        <f t="shared" si="25"/>
        <v>1504.903232</v>
      </c>
      <c r="V28" s="15">
        <f t="shared" si="25"/>
        <v>1677.340237</v>
      </c>
      <c r="W28" s="15">
        <f t="shared" si="25"/>
        <v>1818.099281</v>
      </c>
      <c r="X28" s="15">
        <f t="shared" si="25"/>
        <v>1875.360086</v>
      </c>
      <c r="Y28" s="15">
        <f t="shared" si="25"/>
        <v>1917.98677</v>
      </c>
      <c r="Z28" s="15">
        <f t="shared" si="25"/>
        <v>1904.918338</v>
      </c>
      <c r="AA28" s="15">
        <f t="shared" si="25"/>
        <v>1904.011802</v>
      </c>
      <c r="AB28" s="15">
        <f t="shared" si="25"/>
        <v>1875.628664</v>
      </c>
      <c r="AC28" s="15">
        <f t="shared" si="25"/>
        <v>1820.110104</v>
      </c>
      <c r="AD28" s="15">
        <f t="shared" si="25"/>
        <v>1818.923581</v>
      </c>
      <c r="AE28" s="15">
        <f t="shared" si="25"/>
        <v>1843.007634</v>
      </c>
      <c r="AF28" s="15">
        <f t="shared" si="25"/>
        <v>1923.826781</v>
      </c>
      <c r="AG28" s="15">
        <f t="shared" si="25"/>
        <v>2032.318091</v>
      </c>
      <c r="AH28" s="15">
        <f t="shared" si="25"/>
        <v>2118.799895</v>
      </c>
      <c r="AI28" s="15">
        <f t="shared" si="25"/>
        <v>2183.573942</v>
      </c>
      <c r="AJ28" s="15">
        <f t="shared" si="25"/>
        <v>2226.92576</v>
      </c>
      <c r="AK28" s="15">
        <f t="shared" si="25"/>
        <v>2249.124994</v>
      </c>
      <c r="AL28" s="15">
        <f t="shared" si="25"/>
        <v>2250.425743</v>
      </c>
      <c r="AM28" s="15">
        <f t="shared" si="25"/>
        <v>2231.066869</v>
      </c>
      <c r="AN28" s="15">
        <f t="shared" si="25"/>
        <v>2191.272311</v>
      </c>
      <c r="AO28" s="15">
        <f t="shared" si="25"/>
        <v>2131.251369</v>
      </c>
      <c r="AP28" s="15">
        <f t="shared" si="25"/>
        <v>2106.220151</v>
      </c>
      <c r="AQ28" s="15">
        <f t="shared" si="25"/>
        <v>2080.688309</v>
      </c>
      <c r="AR28" s="15">
        <f t="shared" si="25"/>
        <v>2054.645831</v>
      </c>
      <c r="AS28" s="15">
        <f t="shared" si="25"/>
        <v>2028.082502</v>
      </c>
      <c r="AT28" s="15">
        <f t="shared" si="25"/>
        <v>2000.987907</v>
      </c>
      <c r="AU28" s="15">
        <f t="shared" si="25"/>
        <v>1973.351421</v>
      </c>
      <c r="AV28" s="15">
        <f t="shared" si="25"/>
        <v>1945.162204</v>
      </c>
      <c r="AW28" s="15">
        <f t="shared" si="25"/>
        <v>1916.409203</v>
      </c>
      <c r="AX28" s="15">
        <f t="shared" si="25"/>
        <v>1887.081142</v>
      </c>
      <c r="AY28" s="15">
        <f t="shared" si="25"/>
        <v>1857.16652</v>
      </c>
      <c r="AZ28" s="15">
        <f t="shared" si="25"/>
        <v>1826.653606</v>
      </c>
      <c r="BA28" s="15">
        <f t="shared" si="25"/>
        <v>1795.530433</v>
      </c>
      <c r="BB28" s="15">
        <f t="shared" si="25"/>
        <v>1763.784797</v>
      </c>
      <c r="BC28" s="15">
        <f t="shared" si="25"/>
        <v>1731.404248</v>
      </c>
      <c r="BD28" s="15">
        <f t="shared" si="25"/>
        <v>1698.376088</v>
      </c>
      <c r="BE28" s="15">
        <f t="shared" si="25"/>
        <v>1664.687364</v>
      </c>
      <c r="BF28" s="15">
        <f t="shared" si="25"/>
        <v>1630.324867</v>
      </c>
      <c r="BG28" s="15">
        <f t="shared" si="25"/>
        <v>1595.275119</v>
      </c>
      <c r="BH28" s="15">
        <f t="shared" si="25"/>
        <v>1559.524377</v>
      </c>
      <c r="BI28" s="15">
        <f t="shared" si="25"/>
        <v>1523.058619</v>
      </c>
      <c r="BJ28" s="15">
        <f t="shared" si="25"/>
        <v>1485.863547</v>
      </c>
      <c r="BK28" s="15">
        <f t="shared" si="25"/>
        <v>1447.924573</v>
      </c>
      <c r="BL28" s="15">
        <f t="shared" si="25"/>
        <v>1409.226819</v>
      </c>
      <c r="BM28" s="15">
        <f t="shared" si="25"/>
        <v>1369.755111</v>
      </c>
      <c r="BN28" s="15">
        <f t="shared" si="25"/>
        <v>1329.493968</v>
      </c>
      <c r="BO28" s="15">
        <f t="shared" si="25"/>
        <v>1288.427602</v>
      </c>
      <c r="BP28" s="15">
        <f t="shared" si="25"/>
        <v>1246.539909</v>
      </c>
      <c r="BQ28" s="15">
        <f t="shared" si="25"/>
        <v>1203.814463</v>
      </c>
      <c r="BR28" s="15">
        <f t="shared" si="25"/>
        <v>1160.234507</v>
      </c>
      <c r="BS28" s="15">
        <f t="shared" si="25"/>
        <v>1115.782952</v>
      </c>
      <c r="BT28" s="15">
        <f t="shared" si="25"/>
        <v>1070.442366</v>
      </c>
      <c r="BU28" s="15"/>
      <c r="BV28" s="25"/>
    </row>
    <row r="29" outlineLevel="1">
      <c r="A29" s="37"/>
      <c r="B29" s="40" t="s">
        <v>28</v>
      </c>
      <c r="C29" s="20">
        <f t="shared" ref="C29:BT29" si="26">SUM(C26:C28)</f>
        <v>400</v>
      </c>
      <c r="D29" s="20">
        <f t="shared" si="26"/>
        <v>689.8756522</v>
      </c>
      <c r="E29" s="20">
        <f t="shared" si="26"/>
        <v>681.9561016</v>
      </c>
      <c r="F29" s="20">
        <f t="shared" si="26"/>
        <v>935.4998141</v>
      </c>
      <c r="G29" s="20">
        <f t="shared" si="26"/>
        <v>904.5863804</v>
      </c>
      <c r="H29" s="20">
        <f t="shared" si="26"/>
        <v>1127.567938</v>
      </c>
      <c r="I29" s="20">
        <f t="shared" si="26"/>
        <v>1286.32728</v>
      </c>
      <c r="J29" s="20">
        <f t="shared" si="26"/>
        <v>1502.176</v>
      </c>
      <c r="K29" s="20">
        <f t="shared" si="26"/>
        <v>1729.924136</v>
      </c>
      <c r="L29" s="20">
        <f t="shared" si="26"/>
        <v>1910.07779</v>
      </c>
      <c r="M29" s="20">
        <f t="shared" si="26"/>
        <v>2129.971475</v>
      </c>
      <c r="N29" s="20">
        <f t="shared" si="26"/>
        <v>2352.948343</v>
      </c>
      <c r="O29" s="20">
        <f t="shared" si="26"/>
        <v>2591.045548</v>
      </c>
      <c r="P29" s="20">
        <f t="shared" si="26"/>
        <v>2844.71209</v>
      </c>
      <c r="Q29" s="20">
        <f t="shared" si="26"/>
        <v>3114.392529</v>
      </c>
      <c r="R29" s="20">
        <f t="shared" si="26"/>
        <v>3341.718478</v>
      </c>
      <c r="S29" s="20">
        <f t="shared" si="26"/>
        <v>3633.897499</v>
      </c>
      <c r="T29" s="20">
        <f t="shared" si="26"/>
        <v>3927.511761</v>
      </c>
      <c r="U29" s="20">
        <f t="shared" si="26"/>
        <v>4235.693175</v>
      </c>
      <c r="V29" s="20">
        <f t="shared" si="26"/>
        <v>4511.24851</v>
      </c>
      <c r="W29" s="20">
        <f t="shared" si="26"/>
        <v>4756.221545</v>
      </c>
      <c r="X29" s="20">
        <f t="shared" si="26"/>
        <v>4918.61093</v>
      </c>
      <c r="Y29" s="20">
        <f t="shared" si="26"/>
        <v>5067.087238</v>
      </c>
      <c r="Z29" s="20">
        <f t="shared" si="26"/>
        <v>5160.383602</v>
      </c>
      <c r="AA29" s="20">
        <f t="shared" si="26"/>
        <v>5266.139043</v>
      </c>
      <c r="AB29" s="20">
        <f t="shared" si="26"/>
        <v>5344.485235</v>
      </c>
      <c r="AC29" s="20">
        <f t="shared" si="26"/>
        <v>5395.522062</v>
      </c>
      <c r="AD29" s="20">
        <f t="shared" si="26"/>
        <v>5500.464638</v>
      </c>
      <c r="AE29" s="20">
        <f t="shared" si="26"/>
        <v>5629.988625</v>
      </c>
      <c r="AF29" s="20">
        <f t="shared" si="26"/>
        <v>5815.285714</v>
      </c>
      <c r="AG29" s="20">
        <f t="shared" si="26"/>
        <v>6027.010862</v>
      </c>
      <c r="AH29" s="20">
        <f t="shared" si="26"/>
        <v>6215.191733</v>
      </c>
      <c r="AI29" s="20">
        <f t="shared" si="26"/>
        <v>6379.831677</v>
      </c>
      <c r="AJ29" s="20">
        <f t="shared" si="26"/>
        <v>6520.910963</v>
      </c>
      <c r="AK29" s="20">
        <f t="shared" si="26"/>
        <v>6638.388083</v>
      </c>
      <c r="AL29" s="20">
        <f t="shared" si="26"/>
        <v>6732.201102</v>
      </c>
      <c r="AM29" s="20">
        <f t="shared" si="26"/>
        <v>6802.269064</v>
      </c>
      <c r="AN29" s="20">
        <f t="shared" si="26"/>
        <v>6848.49344</v>
      </c>
      <c r="AO29" s="20">
        <f t="shared" si="26"/>
        <v>6870.759624</v>
      </c>
      <c r="AP29" s="20">
        <f t="shared" si="26"/>
        <v>6833.166966</v>
      </c>
      <c r="AQ29" s="20">
        <f t="shared" si="26"/>
        <v>6786.75978</v>
      </c>
      <c r="AR29" s="20">
        <f t="shared" si="26"/>
        <v>6731.254653</v>
      </c>
      <c r="AS29" s="20">
        <f t="shared" si="26"/>
        <v>6666.384533</v>
      </c>
      <c r="AT29" s="20">
        <f t="shared" si="26"/>
        <v>6591.900246</v>
      </c>
      <c r="AU29" s="20">
        <f t="shared" si="26"/>
        <v>6507.571965</v>
      </c>
      <c r="AV29" s="20">
        <f t="shared" si="26"/>
        <v>6413.190625</v>
      </c>
      <c r="AW29" s="20">
        <f t="shared" si="26"/>
        <v>6308.569273</v>
      </c>
      <c r="AX29" s="20">
        <f t="shared" si="26"/>
        <v>6193.544338</v>
      </c>
      <c r="AY29" s="20">
        <f t="shared" si="26"/>
        <v>6067.976816</v>
      </c>
      <c r="AZ29" s="20">
        <f t="shared" si="26"/>
        <v>5931.753356</v>
      </c>
      <c r="BA29" s="20">
        <f t="shared" si="26"/>
        <v>5784.787246</v>
      </c>
      <c r="BB29" s="20">
        <f t="shared" si="26"/>
        <v>5627.019282</v>
      </c>
      <c r="BC29" s="20">
        <f t="shared" si="26"/>
        <v>5458.418512</v>
      </c>
      <c r="BD29" s="20">
        <f t="shared" si="26"/>
        <v>5278.982857</v>
      </c>
      <c r="BE29" s="20">
        <f t="shared" si="26"/>
        <v>5088.73959</v>
      </c>
      <c r="BF29" s="20">
        <f t="shared" si="26"/>
        <v>4887.74568</v>
      </c>
      <c r="BG29" s="20">
        <f t="shared" si="26"/>
        <v>4676.087983</v>
      </c>
      <c r="BH29" s="20">
        <f t="shared" si="26"/>
        <v>4453.883289</v>
      </c>
      <c r="BI29" s="20">
        <f t="shared" si="26"/>
        <v>4221.27821</v>
      </c>
      <c r="BJ29" s="20">
        <f t="shared" si="26"/>
        <v>3978.448917</v>
      </c>
      <c r="BK29" s="20">
        <f t="shared" si="26"/>
        <v>3725.600719</v>
      </c>
      <c r="BL29" s="20">
        <f t="shared" si="26"/>
        <v>3462.967489</v>
      </c>
      <c r="BM29" s="20">
        <f t="shared" si="26"/>
        <v>3190.810932</v>
      </c>
      <c r="BN29" s="20">
        <f t="shared" si="26"/>
        <v>2909.419705</v>
      </c>
      <c r="BO29" s="20">
        <f t="shared" si="26"/>
        <v>2619.108389</v>
      </c>
      <c r="BP29" s="20">
        <f t="shared" si="26"/>
        <v>2320.216312</v>
      </c>
      <c r="BQ29" s="20">
        <f t="shared" si="26"/>
        <v>2013.106242</v>
      </c>
      <c r="BR29" s="20">
        <f t="shared" si="26"/>
        <v>1698.162948</v>
      </c>
      <c r="BS29" s="20">
        <f t="shared" si="26"/>
        <v>1375.791631</v>
      </c>
      <c r="BT29" s="20">
        <f t="shared" si="26"/>
        <v>1046.416247</v>
      </c>
      <c r="BU29" s="20"/>
      <c r="BV29" s="25"/>
    </row>
    <row r="30" ht="13.5" customHeight="1" outlineLevel="1">
      <c r="A30" s="12"/>
      <c r="B30" s="13"/>
      <c r="C30" s="41"/>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25"/>
    </row>
    <row r="31">
      <c r="A31" s="16" t="s">
        <v>7</v>
      </c>
      <c r="B31" s="17" t="s">
        <v>10</v>
      </c>
      <c r="C31" s="14">
        <v>31.0</v>
      </c>
      <c r="D31" s="15">
        <f t="shared" ref="D31:BT31" si="27">C31+1</f>
        <v>32</v>
      </c>
      <c r="E31" s="15">
        <f t="shared" si="27"/>
        <v>33</v>
      </c>
      <c r="F31" s="15">
        <f t="shared" si="27"/>
        <v>34</v>
      </c>
      <c r="G31" s="15">
        <f t="shared" si="27"/>
        <v>35</v>
      </c>
      <c r="H31" s="15">
        <f t="shared" si="27"/>
        <v>36</v>
      </c>
      <c r="I31" s="15">
        <f t="shared" si="27"/>
        <v>37</v>
      </c>
      <c r="J31" s="15">
        <f t="shared" si="27"/>
        <v>38</v>
      </c>
      <c r="K31" s="15">
        <f t="shared" si="27"/>
        <v>39</v>
      </c>
      <c r="L31" s="15">
        <f t="shared" si="27"/>
        <v>40</v>
      </c>
      <c r="M31" s="15">
        <f t="shared" si="27"/>
        <v>41</v>
      </c>
      <c r="N31" s="15">
        <f t="shared" si="27"/>
        <v>42</v>
      </c>
      <c r="O31" s="15">
        <f t="shared" si="27"/>
        <v>43</v>
      </c>
      <c r="P31" s="15">
        <f t="shared" si="27"/>
        <v>44</v>
      </c>
      <c r="Q31" s="15">
        <f t="shared" si="27"/>
        <v>45</v>
      </c>
      <c r="R31" s="15">
        <f t="shared" si="27"/>
        <v>46</v>
      </c>
      <c r="S31" s="15">
        <f t="shared" si="27"/>
        <v>47</v>
      </c>
      <c r="T31" s="15">
        <f t="shared" si="27"/>
        <v>48</v>
      </c>
      <c r="U31" s="15">
        <f t="shared" si="27"/>
        <v>49</v>
      </c>
      <c r="V31" s="15">
        <f t="shared" si="27"/>
        <v>50</v>
      </c>
      <c r="W31" s="15">
        <f t="shared" si="27"/>
        <v>51</v>
      </c>
      <c r="X31" s="15">
        <f t="shared" si="27"/>
        <v>52</v>
      </c>
      <c r="Y31" s="15">
        <f t="shared" si="27"/>
        <v>53</v>
      </c>
      <c r="Z31" s="15">
        <f t="shared" si="27"/>
        <v>54</v>
      </c>
      <c r="AA31" s="15">
        <f t="shared" si="27"/>
        <v>55</v>
      </c>
      <c r="AB31" s="15">
        <f t="shared" si="27"/>
        <v>56</v>
      </c>
      <c r="AC31" s="15">
        <f t="shared" si="27"/>
        <v>57</v>
      </c>
      <c r="AD31" s="15">
        <f t="shared" si="27"/>
        <v>58</v>
      </c>
      <c r="AE31" s="15">
        <f t="shared" si="27"/>
        <v>59</v>
      </c>
      <c r="AF31" s="15">
        <f t="shared" si="27"/>
        <v>60</v>
      </c>
      <c r="AG31" s="15">
        <f t="shared" si="27"/>
        <v>61</v>
      </c>
      <c r="AH31" s="15">
        <f t="shared" si="27"/>
        <v>62</v>
      </c>
      <c r="AI31" s="15">
        <f t="shared" si="27"/>
        <v>63</v>
      </c>
      <c r="AJ31" s="15">
        <f t="shared" si="27"/>
        <v>64</v>
      </c>
      <c r="AK31" s="15">
        <f t="shared" si="27"/>
        <v>65</v>
      </c>
      <c r="AL31" s="15">
        <f t="shared" si="27"/>
        <v>66</v>
      </c>
      <c r="AM31" s="15">
        <f t="shared" si="27"/>
        <v>67</v>
      </c>
      <c r="AN31" s="15">
        <f t="shared" si="27"/>
        <v>68</v>
      </c>
      <c r="AO31" s="15">
        <f t="shared" si="27"/>
        <v>69</v>
      </c>
      <c r="AP31" s="15">
        <f t="shared" si="27"/>
        <v>70</v>
      </c>
      <c r="AQ31" s="15">
        <f t="shared" si="27"/>
        <v>71</v>
      </c>
      <c r="AR31" s="15">
        <f t="shared" si="27"/>
        <v>72</v>
      </c>
      <c r="AS31" s="15">
        <f t="shared" si="27"/>
        <v>73</v>
      </c>
      <c r="AT31" s="15">
        <f t="shared" si="27"/>
        <v>74</v>
      </c>
      <c r="AU31" s="15">
        <f t="shared" si="27"/>
        <v>75</v>
      </c>
      <c r="AV31" s="15">
        <f t="shared" si="27"/>
        <v>76</v>
      </c>
      <c r="AW31" s="15">
        <f t="shared" si="27"/>
        <v>77</v>
      </c>
      <c r="AX31" s="15">
        <f t="shared" si="27"/>
        <v>78</v>
      </c>
      <c r="AY31" s="15">
        <f t="shared" si="27"/>
        <v>79</v>
      </c>
      <c r="AZ31" s="15">
        <f t="shared" si="27"/>
        <v>80</v>
      </c>
      <c r="BA31" s="15">
        <f t="shared" si="27"/>
        <v>81</v>
      </c>
      <c r="BB31" s="15">
        <f t="shared" si="27"/>
        <v>82</v>
      </c>
      <c r="BC31" s="15">
        <f t="shared" si="27"/>
        <v>83</v>
      </c>
      <c r="BD31" s="15">
        <f t="shared" si="27"/>
        <v>84</v>
      </c>
      <c r="BE31" s="15">
        <f t="shared" si="27"/>
        <v>85</v>
      </c>
      <c r="BF31" s="15">
        <f t="shared" si="27"/>
        <v>86</v>
      </c>
      <c r="BG31" s="15">
        <f t="shared" si="27"/>
        <v>87</v>
      </c>
      <c r="BH31" s="15">
        <f t="shared" si="27"/>
        <v>88</v>
      </c>
      <c r="BI31" s="15">
        <f t="shared" si="27"/>
        <v>89</v>
      </c>
      <c r="BJ31" s="15">
        <f t="shared" si="27"/>
        <v>90</v>
      </c>
      <c r="BK31" s="15">
        <f t="shared" si="27"/>
        <v>91</v>
      </c>
      <c r="BL31" s="15">
        <f t="shared" si="27"/>
        <v>92</v>
      </c>
      <c r="BM31" s="15">
        <f t="shared" si="27"/>
        <v>93</v>
      </c>
      <c r="BN31" s="15">
        <f t="shared" si="27"/>
        <v>94</v>
      </c>
      <c r="BO31" s="15">
        <f t="shared" si="27"/>
        <v>95</v>
      </c>
      <c r="BP31" s="15">
        <f t="shared" si="27"/>
        <v>96</v>
      </c>
      <c r="BQ31" s="15">
        <f t="shared" si="27"/>
        <v>97</v>
      </c>
      <c r="BR31" s="15">
        <f t="shared" si="27"/>
        <v>98</v>
      </c>
      <c r="BS31" s="15">
        <f t="shared" si="27"/>
        <v>99</v>
      </c>
      <c r="BT31" s="15">
        <f t="shared" si="27"/>
        <v>100</v>
      </c>
      <c r="BU31" s="15"/>
      <c r="BV31" s="25"/>
    </row>
    <row r="32" outlineLevel="1">
      <c r="A32" s="18"/>
      <c r="B32" s="18" t="s">
        <v>11</v>
      </c>
      <c r="C32" s="19"/>
      <c r="D32" s="42"/>
      <c r="E32" s="19"/>
      <c r="F32" s="20" t="s">
        <v>29</v>
      </c>
      <c r="G32" s="19"/>
      <c r="H32" s="20" t="s">
        <v>29</v>
      </c>
      <c r="I32" s="19"/>
      <c r="J32" s="20" t="s">
        <v>14</v>
      </c>
      <c r="K32" s="19"/>
      <c r="L32" s="19"/>
      <c r="M32" s="19"/>
      <c r="N32" s="19"/>
      <c r="O32" s="19"/>
      <c r="P32" s="19"/>
      <c r="Q32" s="19"/>
      <c r="R32" s="20"/>
      <c r="S32" s="19"/>
      <c r="T32" s="19"/>
      <c r="U32" s="19"/>
      <c r="V32" s="20"/>
      <c r="W32" s="19"/>
      <c r="X32" s="19"/>
      <c r="Y32" s="19"/>
      <c r="Z32" s="19"/>
      <c r="AA32" s="19"/>
      <c r="AB32" s="19"/>
      <c r="AC32" s="19"/>
      <c r="AD32" s="20"/>
      <c r="AE32" s="19"/>
      <c r="AF32" s="20"/>
      <c r="AG32" s="19"/>
      <c r="AH32" s="19"/>
      <c r="AI32" s="19"/>
      <c r="AJ32" s="19"/>
      <c r="AK32" s="19"/>
      <c r="AL32" s="19"/>
      <c r="AM32" s="19"/>
      <c r="AN32" s="19"/>
      <c r="AO32" s="19"/>
      <c r="AP32" s="20" t="s">
        <v>15</v>
      </c>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43"/>
    </row>
    <row r="33" outlineLevel="1">
      <c r="A33" s="21"/>
      <c r="B33" s="22" t="s">
        <v>16</v>
      </c>
      <c r="C33" s="23">
        <v>600.0</v>
      </c>
      <c r="D33" s="15">
        <f>C33*(1+D6)</f>
        <v>618</v>
      </c>
      <c r="E33" s="24">
        <f>$D33</f>
        <v>618</v>
      </c>
      <c r="F33" s="24">
        <f>$D33/2</f>
        <v>309</v>
      </c>
      <c r="G33" s="24">
        <f>$D33</f>
        <v>618</v>
      </c>
      <c r="H33" s="24">
        <f>$D33/2</f>
        <v>309</v>
      </c>
      <c r="I33" s="24">
        <f>$D33</f>
        <v>618</v>
      </c>
      <c r="J33" s="24">
        <f>$D33/2</f>
        <v>309</v>
      </c>
      <c r="K33" s="15">
        <f>E33</f>
        <v>618</v>
      </c>
      <c r="L33" s="15">
        <f t="shared" ref="L33:AO33" si="28">K33*(1+L6)</f>
        <v>636.54</v>
      </c>
      <c r="M33" s="15">
        <f t="shared" si="28"/>
        <v>655.6362</v>
      </c>
      <c r="N33" s="15">
        <f t="shared" si="28"/>
        <v>675.305286</v>
      </c>
      <c r="O33" s="15">
        <f t="shared" si="28"/>
        <v>695.5644446</v>
      </c>
      <c r="P33" s="15">
        <f t="shared" si="28"/>
        <v>716.4313779</v>
      </c>
      <c r="Q33" s="15">
        <f t="shared" si="28"/>
        <v>737.9243193</v>
      </c>
      <c r="R33" s="15">
        <f t="shared" si="28"/>
        <v>760.0620488</v>
      </c>
      <c r="S33" s="15">
        <f t="shared" si="28"/>
        <v>782.8639103</v>
      </c>
      <c r="T33" s="15">
        <f t="shared" si="28"/>
        <v>806.3498276</v>
      </c>
      <c r="U33" s="15">
        <f t="shared" si="28"/>
        <v>830.5403224</v>
      </c>
      <c r="V33" s="15">
        <f t="shared" si="28"/>
        <v>805.6241128</v>
      </c>
      <c r="W33" s="15">
        <f t="shared" si="28"/>
        <v>781.4553894</v>
      </c>
      <c r="X33" s="15">
        <f t="shared" si="28"/>
        <v>758.0117277</v>
      </c>
      <c r="Y33" s="15">
        <f t="shared" si="28"/>
        <v>735.2713759</v>
      </c>
      <c r="Z33" s="15">
        <f t="shared" si="28"/>
        <v>713.2132346</v>
      </c>
      <c r="AA33" s="15">
        <f t="shared" si="28"/>
        <v>691.8168376</v>
      </c>
      <c r="AB33" s="15">
        <f t="shared" si="28"/>
        <v>671.0623324</v>
      </c>
      <c r="AC33" s="15">
        <f t="shared" si="28"/>
        <v>650.9304625</v>
      </c>
      <c r="AD33" s="15">
        <f t="shared" si="28"/>
        <v>631.4025486</v>
      </c>
      <c r="AE33" s="15">
        <f t="shared" si="28"/>
        <v>612.4604721</v>
      </c>
      <c r="AF33" s="15">
        <f t="shared" si="28"/>
        <v>594.086658</v>
      </c>
      <c r="AG33" s="15">
        <f t="shared" si="28"/>
        <v>576.2640582</v>
      </c>
      <c r="AH33" s="15">
        <f t="shared" si="28"/>
        <v>558.9761365</v>
      </c>
      <c r="AI33" s="15">
        <f t="shared" si="28"/>
        <v>542.2068524</v>
      </c>
      <c r="AJ33" s="15">
        <f t="shared" si="28"/>
        <v>525.9406468</v>
      </c>
      <c r="AK33" s="15">
        <f t="shared" si="28"/>
        <v>510.1624274</v>
      </c>
      <c r="AL33" s="15">
        <f t="shared" si="28"/>
        <v>494.8575546</v>
      </c>
      <c r="AM33" s="15">
        <f t="shared" si="28"/>
        <v>480.0118279</v>
      </c>
      <c r="AN33" s="15">
        <f t="shared" si="28"/>
        <v>465.6114731</v>
      </c>
      <c r="AO33" s="15">
        <f t="shared" si="28"/>
        <v>451.6431289</v>
      </c>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5">
        <f t="shared" ref="BV33:BV44" si="31">SUM(C33:BT33)</f>
        <v>24165.22699</v>
      </c>
    </row>
    <row r="34" outlineLevel="1">
      <c r="A34" s="21"/>
      <c r="B34" s="22" t="s">
        <v>17</v>
      </c>
      <c r="C34" s="23"/>
      <c r="D34" s="26"/>
      <c r="E34" s="26"/>
      <c r="F34" s="26"/>
      <c r="G34" s="26"/>
      <c r="H34" s="26"/>
      <c r="I34" s="26"/>
      <c r="J34" s="26"/>
      <c r="K34" s="26"/>
      <c r="L34" s="26"/>
      <c r="M34" s="26"/>
      <c r="N34" s="26"/>
      <c r="O34" s="26"/>
      <c r="P34" s="26"/>
      <c r="Q34" s="26"/>
      <c r="R34" s="23"/>
      <c r="S34" s="23"/>
      <c r="T34" s="23"/>
      <c r="U34" s="23"/>
      <c r="V34" s="23">
        <v>63.0</v>
      </c>
      <c r="W34" s="23">
        <f t="shared" ref="W34:AO34" si="29">V34*(1+W$9)</f>
        <v>64.26</v>
      </c>
      <c r="X34" s="23">
        <f t="shared" si="29"/>
        <v>65.5452</v>
      </c>
      <c r="Y34" s="23">
        <f t="shared" si="29"/>
        <v>66.856104</v>
      </c>
      <c r="Z34" s="23">
        <f t="shared" si="29"/>
        <v>68.19322608</v>
      </c>
      <c r="AA34" s="23">
        <f t="shared" si="29"/>
        <v>69.5570906</v>
      </c>
      <c r="AB34" s="23">
        <f t="shared" si="29"/>
        <v>70.94823241</v>
      </c>
      <c r="AC34" s="23">
        <f t="shared" si="29"/>
        <v>72.36719706</v>
      </c>
      <c r="AD34" s="23">
        <f t="shared" si="29"/>
        <v>73.814541</v>
      </c>
      <c r="AE34" s="23">
        <f t="shared" si="29"/>
        <v>75.29083182</v>
      </c>
      <c r="AF34" s="23">
        <f t="shared" si="29"/>
        <v>76.79664846</v>
      </c>
      <c r="AG34" s="23">
        <f t="shared" si="29"/>
        <v>78.33258143</v>
      </c>
      <c r="AH34" s="23">
        <f t="shared" si="29"/>
        <v>79.89923306</v>
      </c>
      <c r="AI34" s="23">
        <f t="shared" si="29"/>
        <v>81.49721772</v>
      </c>
      <c r="AJ34" s="23">
        <f t="shared" si="29"/>
        <v>83.12716207</v>
      </c>
      <c r="AK34" s="23">
        <f t="shared" si="29"/>
        <v>84.78970531</v>
      </c>
      <c r="AL34" s="23">
        <f t="shared" si="29"/>
        <v>86.48549942</v>
      </c>
      <c r="AM34" s="23">
        <f t="shared" si="29"/>
        <v>88.21520941</v>
      </c>
      <c r="AN34" s="23">
        <f t="shared" si="29"/>
        <v>89.9795136</v>
      </c>
      <c r="AO34" s="23">
        <f t="shared" si="29"/>
        <v>91.77910387</v>
      </c>
      <c r="AP34" s="23">
        <f>AO34*(1+AP$9)/2</f>
        <v>46.80734297</v>
      </c>
      <c r="AQ34" s="23">
        <f t="shared" ref="AQ34:BT34" si="30">AP34*(1+AQ$9)</f>
        <v>47.74348983</v>
      </c>
      <c r="AR34" s="23">
        <f t="shared" si="30"/>
        <v>48.69835963</v>
      </c>
      <c r="AS34" s="23">
        <f t="shared" si="30"/>
        <v>49.67232682</v>
      </c>
      <c r="AT34" s="23">
        <f t="shared" si="30"/>
        <v>50.66577336</v>
      </c>
      <c r="AU34" s="23">
        <f t="shared" si="30"/>
        <v>51.67908883</v>
      </c>
      <c r="AV34" s="23">
        <f t="shared" si="30"/>
        <v>52.7126706</v>
      </c>
      <c r="AW34" s="23">
        <f t="shared" si="30"/>
        <v>53.76692401</v>
      </c>
      <c r="AX34" s="23">
        <f t="shared" si="30"/>
        <v>54.84226249</v>
      </c>
      <c r="AY34" s="23">
        <f t="shared" si="30"/>
        <v>55.93910774</v>
      </c>
      <c r="AZ34" s="23">
        <f t="shared" si="30"/>
        <v>57.0578899</v>
      </c>
      <c r="BA34" s="23">
        <f t="shared" si="30"/>
        <v>58.1990477</v>
      </c>
      <c r="BB34" s="23">
        <f t="shared" si="30"/>
        <v>59.36302865</v>
      </c>
      <c r="BC34" s="23">
        <f t="shared" si="30"/>
        <v>60.55028922</v>
      </c>
      <c r="BD34" s="23">
        <f t="shared" si="30"/>
        <v>61.76129501</v>
      </c>
      <c r="BE34" s="23">
        <f t="shared" si="30"/>
        <v>62.99652091</v>
      </c>
      <c r="BF34" s="23">
        <f t="shared" si="30"/>
        <v>64.25645133</v>
      </c>
      <c r="BG34" s="23">
        <f t="shared" si="30"/>
        <v>65.54158035</v>
      </c>
      <c r="BH34" s="23">
        <f t="shared" si="30"/>
        <v>66.85241196</v>
      </c>
      <c r="BI34" s="23">
        <f t="shared" si="30"/>
        <v>68.1894602</v>
      </c>
      <c r="BJ34" s="23">
        <f t="shared" si="30"/>
        <v>69.5532494</v>
      </c>
      <c r="BK34" s="23">
        <f t="shared" si="30"/>
        <v>70.94431439</v>
      </c>
      <c r="BL34" s="23">
        <f t="shared" si="30"/>
        <v>72.36320068</v>
      </c>
      <c r="BM34" s="23">
        <f t="shared" si="30"/>
        <v>73.81046469</v>
      </c>
      <c r="BN34" s="23">
        <f t="shared" si="30"/>
        <v>75.28667399</v>
      </c>
      <c r="BO34" s="23">
        <f t="shared" si="30"/>
        <v>76.79240747</v>
      </c>
      <c r="BP34" s="23">
        <f t="shared" si="30"/>
        <v>78.32825562</v>
      </c>
      <c r="BQ34" s="23">
        <f t="shared" si="30"/>
        <v>79.89482073</v>
      </c>
      <c r="BR34" s="23">
        <f t="shared" si="30"/>
        <v>81.49271714</v>
      </c>
      <c r="BS34" s="23">
        <f t="shared" si="30"/>
        <v>83.12257149</v>
      </c>
      <c r="BT34" s="23">
        <f t="shared" si="30"/>
        <v>84.78502292</v>
      </c>
      <c r="BU34" s="24"/>
      <c r="BV34" s="25">
        <f t="shared" si="31"/>
        <v>3514.403317</v>
      </c>
    </row>
    <row r="35" outlineLevel="1">
      <c r="A35" s="21"/>
      <c r="B35" s="22" t="s">
        <v>18</v>
      </c>
      <c r="C35" s="23"/>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3"/>
      <c r="AH35" s="23"/>
      <c r="AI35" s="23"/>
      <c r="AJ35" s="23"/>
      <c r="AK35" s="23"/>
      <c r="AL35" s="23"/>
      <c r="AM35" s="23"/>
      <c r="AN35" s="23"/>
      <c r="AO35" s="23"/>
      <c r="AP35" s="23">
        <v>110.0</v>
      </c>
      <c r="AQ35" s="23">
        <f t="shared" ref="AQ35:BT35" si="32">AP35*(1+AQ$9)</f>
        <v>112.2</v>
      </c>
      <c r="AR35" s="23">
        <f t="shared" si="32"/>
        <v>114.444</v>
      </c>
      <c r="AS35" s="23">
        <f t="shared" si="32"/>
        <v>116.73288</v>
      </c>
      <c r="AT35" s="23">
        <f t="shared" si="32"/>
        <v>119.0675376</v>
      </c>
      <c r="AU35" s="23">
        <f t="shared" si="32"/>
        <v>121.4488884</v>
      </c>
      <c r="AV35" s="23">
        <f t="shared" si="32"/>
        <v>123.8778661</v>
      </c>
      <c r="AW35" s="23">
        <f t="shared" si="32"/>
        <v>126.3554234</v>
      </c>
      <c r="AX35" s="23">
        <f t="shared" si="32"/>
        <v>128.8825319</v>
      </c>
      <c r="AY35" s="23">
        <f t="shared" si="32"/>
        <v>131.4601825</v>
      </c>
      <c r="AZ35" s="23">
        <f t="shared" si="32"/>
        <v>134.0893862</v>
      </c>
      <c r="BA35" s="23">
        <f t="shared" si="32"/>
        <v>136.7711739</v>
      </c>
      <c r="BB35" s="23">
        <f t="shared" si="32"/>
        <v>139.5065974</v>
      </c>
      <c r="BC35" s="23">
        <f t="shared" si="32"/>
        <v>142.2967293</v>
      </c>
      <c r="BD35" s="23">
        <f t="shared" si="32"/>
        <v>145.1426639</v>
      </c>
      <c r="BE35" s="23">
        <f t="shared" si="32"/>
        <v>148.0455172</v>
      </c>
      <c r="BF35" s="23">
        <f t="shared" si="32"/>
        <v>151.0064276</v>
      </c>
      <c r="BG35" s="23">
        <f t="shared" si="32"/>
        <v>154.0265561</v>
      </c>
      <c r="BH35" s="23">
        <f t="shared" si="32"/>
        <v>157.1070872</v>
      </c>
      <c r="BI35" s="23">
        <f t="shared" si="32"/>
        <v>160.249229</v>
      </c>
      <c r="BJ35" s="23">
        <f t="shared" si="32"/>
        <v>163.4542136</v>
      </c>
      <c r="BK35" s="23">
        <f t="shared" si="32"/>
        <v>166.7232978</v>
      </c>
      <c r="BL35" s="23">
        <f t="shared" si="32"/>
        <v>170.0577638</v>
      </c>
      <c r="BM35" s="23">
        <f t="shared" si="32"/>
        <v>173.4589191</v>
      </c>
      <c r="BN35" s="23">
        <f t="shared" si="32"/>
        <v>176.9280974</v>
      </c>
      <c r="BO35" s="23">
        <f t="shared" si="32"/>
        <v>180.4666594</v>
      </c>
      <c r="BP35" s="23">
        <f t="shared" si="32"/>
        <v>184.0759926</v>
      </c>
      <c r="BQ35" s="23">
        <f t="shared" si="32"/>
        <v>187.7575124</v>
      </c>
      <c r="BR35" s="23">
        <f t="shared" si="32"/>
        <v>191.5126627</v>
      </c>
      <c r="BS35" s="23">
        <f t="shared" si="32"/>
        <v>195.3429159</v>
      </c>
      <c r="BT35" s="23">
        <f t="shared" si="32"/>
        <v>199.2497743</v>
      </c>
      <c r="BU35" s="24"/>
      <c r="BV35" s="25">
        <f t="shared" si="31"/>
        <v>4661.738487</v>
      </c>
    </row>
    <row r="36" outlineLevel="1">
      <c r="A36" s="21"/>
      <c r="B36" s="22" t="s">
        <v>19</v>
      </c>
      <c r="C36" s="24"/>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f t="shared" ref="AP36:BT36" si="33">AP39+AP42</f>
        <v>391.2590456</v>
      </c>
      <c r="AQ36" s="15">
        <f t="shared" si="33"/>
        <v>348.0842265</v>
      </c>
      <c r="AR36" s="15">
        <f t="shared" si="33"/>
        <v>355.0459111</v>
      </c>
      <c r="AS36" s="15">
        <f t="shared" si="33"/>
        <v>362.1468293</v>
      </c>
      <c r="AT36" s="15">
        <f t="shared" si="33"/>
        <v>369.3897659</v>
      </c>
      <c r="AU36" s="15">
        <f t="shared" si="33"/>
        <v>376.7775612</v>
      </c>
      <c r="AV36" s="15">
        <f t="shared" si="33"/>
        <v>384.3131124</v>
      </c>
      <c r="AW36" s="15">
        <f t="shared" si="33"/>
        <v>391.9993747</v>
      </c>
      <c r="AX36" s="15">
        <f t="shared" si="33"/>
        <v>399.8393622</v>
      </c>
      <c r="AY36" s="15">
        <f t="shared" si="33"/>
        <v>407.8361494</v>
      </c>
      <c r="AZ36" s="15">
        <f t="shared" si="33"/>
        <v>415.9928724</v>
      </c>
      <c r="BA36" s="15">
        <f t="shared" si="33"/>
        <v>424.3127298</v>
      </c>
      <c r="BB36" s="15">
        <f t="shared" si="33"/>
        <v>432.7989844</v>
      </c>
      <c r="BC36" s="15">
        <f t="shared" si="33"/>
        <v>441.4549641</v>
      </c>
      <c r="BD36" s="15">
        <f t="shared" si="33"/>
        <v>450.2840634</v>
      </c>
      <c r="BE36" s="15">
        <f t="shared" si="33"/>
        <v>459.2897447</v>
      </c>
      <c r="BF36" s="15">
        <f t="shared" si="33"/>
        <v>468.4755396</v>
      </c>
      <c r="BG36" s="15">
        <f t="shared" si="33"/>
        <v>477.8450504</v>
      </c>
      <c r="BH36" s="15">
        <f t="shared" si="33"/>
        <v>487.4019514</v>
      </c>
      <c r="BI36" s="15">
        <f t="shared" si="33"/>
        <v>497.1499904</v>
      </c>
      <c r="BJ36" s="15">
        <f t="shared" si="33"/>
        <v>507.0929902</v>
      </c>
      <c r="BK36" s="15">
        <f t="shared" si="33"/>
        <v>517.23485</v>
      </c>
      <c r="BL36" s="15">
        <f t="shared" si="33"/>
        <v>527.579547</v>
      </c>
      <c r="BM36" s="15">
        <f t="shared" si="33"/>
        <v>538.131138</v>
      </c>
      <c r="BN36" s="15">
        <f t="shared" si="33"/>
        <v>548.8937607</v>
      </c>
      <c r="BO36" s="15">
        <f t="shared" si="33"/>
        <v>559.8716359</v>
      </c>
      <c r="BP36" s="15">
        <f t="shared" si="33"/>
        <v>571.0690686</v>
      </c>
      <c r="BQ36" s="15">
        <f t="shared" si="33"/>
        <v>582.49045</v>
      </c>
      <c r="BR36" s="15">
        <f t="shared" si="33"/>
        <v>594.140259</v>
      </c>
      <c r="BS36" s="15">
        <f t="shared" si="33"/>
        <v>606.0230642</v>
      </c>
      <c r="BT36" s="15">
        <f t="shared" si="33"/>
        <v>618.1435255</v>
      </c>
      <c r="BU36" s="24"/>
      <c r="BV36" s="25">
        <f t="shared" si="31"/>
        <v>14512.36752</v>
      </c>
    </row>
    <row r="37" outlineLevel="1">
      <c r="A37" s="27"/>
      <c r="B37" s="22" t="s">
        <v>20</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25">
        <f t="shared" si="31"/>
        <v>0</v>
      </c>
    </row>
    <row r="38" outlineLevel="1">
      <c r="A38" s="27"/>
      <c r="B38" s="21" t="s">
        <v>21</v>
      </c>
      <c r="C38" s="19">
        <f t="shared" ref="C38:BT38" si="34">SUM(C33:C37)</f>
        <v>600</v>
      </c>
      <c r="D38" s="19">
        <f t="shared" si="34"/>
        <v>618</v>
      </c>
      <c r="E38" s="19">
        <f t="shared" si="34"/>
        <v>618</v>
      </c>
      <c r="F38" s="19">
        <f t="shared" si="34"/>
        <v>309</v>
      </c>
      <c r="G38" s="19">
        <f t="shared" si="34"/>
        <v>618</v>
      </c>
      <c r="H38" s="19">
        <f t="shared" si="34"/>
        <v>309</v>
      </c>
      <c r="I38" s="19">
        <f t="shared" si="34"/>
        <v>618</v>
      </c>
      <c r="J38" s="19">
        <f t="shared" si="34"/>
        <v>309</v>
      </c>
      <c r="K38" s="19">
        <f t="shared" si="34"/>
        <v>618</v>
      </c>
      <c r="L38" s="19">
        <f t="shared" si="34"/>
        <v>636.54</v>
      </c>
      <c r="M38" s="19">
        <f t="shared" si="34"/>
        <v>655.6362</v>
      </c>
      <c r="N38" s="19">
        <f t="shared" si="34"/>
        <v>675.305286</v>
      </c>
      <c r="O38" s="19">
        <f t="shared" si="34"/>
        <v>695.5644446</v>
      </c>
      <c r="P38" s="19">
        <f t="shared" si="34"/>
        <v>716.4313779</v>
      </c>
      <c r="Q38" s="19">
        <f t="shared" si="34"/>
        <v>737.9243193</v>
      </c>
      <c r="R38" s="19">
        <f t="shared" si="34"/>
        <v>760.0620488</v>
      </c>
      <c r="S38" s="19">
        <f t="shared" si="34"/>
        <v>782.8639103</v>
      </c>
      <c r="T38" s="19">
        <f t="shared" si="34"/>
        <v>806.3498276</v>
      </c>
      <c r="U38" s="19">
        <f t="shared" si="34"/>
        <v>830.5403224</v>
      </c>
      <c r="V38" s="19">
        <f t="shared" si="34"/>
        <v>868.6241128</v>
      </c>
      <c r="W38" s="19">
        <f t="shared" si="34"/>
        <v>845.7153894</v>
      </c>
      <c r="X38" s="19">
        <f t="shared" si="34"/>
        <v>823.5569277</v>
      </c>
      <c r="Y38" s="19">
        <f t="shared" si="34"/>
        <v>802.1274799</v>
      </c>
      <c r="Z38" s="19">
        <f t="shared" si="34"/>
        <v>781.4064607</v>
      </c>
      <c r="AA38" s="19">
        <f t="shared" si="34"/>
        <v>761.3739282</v>
      </c>
      <c r="AB38" s="19">
        <f t="shared" si="34"/>
        <v>742.0105648</v>
      </c>
      <c r="AC38" s="19">
        <f t="shared" si="34"/>
        <v>723.2976595</v>
      </c>
      <c r="AD38" s="19">
        <f t="shared" si="34"/>
        <v>705.2170896</v>
      </c>
      <c r="AE38" s="19">
        <f t="shared" si="34"/>
        <v>687.7513039</v>
      </c>
      <c r="AF38" s="19">
        <f t="shared" si="34"/>
        <v>670.8833064</v>
      </c>
      <c r="AG38" s="19">
        <f t="shared" si="34"/>
        <v>654.5966396</v>
      </c>
      <c r="AH38" s="19">
        <f t="shared" si="34"/>
        <v>638.8753695</v>
      </c>
      <c r="AI38" s="19">
        <f t="shared" si="34"/>
        <v>623.7040701</v>
      </c>
      <c r="AJ38" s="19">
        <f t="shared" si="34"/>
        <v>609.0678089</v>
      </c>
      <c r="AK38" s="19">
        <f t="shared" si="34"/>
        <v>594.9521327</v>
      </c>
      <c r="AL38" s="19">
        <f t="shared" si="34"/>
        <v>581.343054</v>
      </c>
      <c r="AM38" s="19">
        <f t="shared" si="34"/>
        <v>568.2270374</v>
      </c>
      <c r="AN38" s="19">
        <f t="shared" si="34"/>
        <v>555.5909867</v>
      </c>
      <c r="AO38" s="19">
        <f t="shared" si="34"/>
        <v>543.4222328</v>
      </c>
      <c r="AP38" s="19">
        <f t="shared" si="34"/>
        <v>548.0663886</v>
      </c>
      <c r="AQ38" s="19">
        <f t="shared" si="34"/>
        <v>508.0277164</v>
      </c>
      <c r="AR38" s="19">
        <f t="shared" si="34"/>
        <v>518.1882707</v>
      </c>
      <c r="AS38" s="19">
        <f t="shared" si="34"/>
        <v>528.5520361</v>
      </c>
      <c r="AT38" s="19">
        <f t="shared" si="34"/>
        <v>539.1230768</v>
      </c>
      <c r="AU38" s="19">
        <f t="shared" si="34"/>
        <v>549.9055384</v>
      </c>
      <c r="AV38" s="19">
        <f t="shared" si="34"/>
        <v>560.9036491</v>
      </c>
      <c r="AW38" s="19">
        <f t="shared" si="34"/>
        <v>572.1217221</v>
      </c>
      <c r="AX38" s="19">
        <f t="shared" si="34"/>
        <v>583.5641566</v>
      </c>
      <c r="AY38" s="19">
        <f t="shared" si="34"/>
        <v>595.2354397</v>
      </c>
      <c r="AZ38" s="19">
        <f t="shared" si="34"/>
        <v>607.1401485</v>
      </c>
      <c r="BA38" s="19">
        <f t="shared" si="34"/>
        <v>619.2829515</v>
      </c>
      <c r="BB38" s="19">
        <f t="shared" si="34"/>
        <v>631.6686105</v>
      </c>
      <c r="BC38" s="19">
        <f t="shared" si="34"/>
        <v>644.3019827</v>
      </c>
      <c r="BD38" s="19">
        <f t="shared" si="34"/>
        <v>657.1880224</v>
      </c>
      <c r="BE38" s="19">
        <f t="shared" si="34"/>
        <v>670.3317828</v>
      </c>
      <c r="BF38" s="19">
        <f t="shared" si="34"/>
        <v>683.7384185</v>
      </c>
      <c r="BG38" s="19">
        <f t="shared" si="34"/>
        <v>697.4131868</v>
      </c>
      <c r="BH38" s="19">
        <f t="shared" si="34"/>
        <v>711.3614506</v>
      </c>
      <c r="BI38" s="19">
        <f t="shared" si="34"/>
        <v>725.5886796</v>
      </c>
      <c r="BJ38" s="19">
        <f t="shared" si="34"/>
        <v>740.1004532</v>
      </c>
      <c r="BK38" s="19">
        <f t="shared" si="34"/>
        <v>754.9024622</v>
      </c>
      <c r="BL38" s="19">
        <f t="shared" si="34"/>
        <v>770.0005115</v>
      </c>
      <c r="BM38" s="19">
        <f t="shared" si="34"/>
        <v>785.4005217</v>
      </c>
      <c r="BN38" s="19">
        <f t="shared" si="34"/>
        <v>801.1085321</v>
      </c>
      <c r="BO38" s="19">
        <f t="shared" si="34"/>
        <v>817.1307028</v>
      </c>
      <c r="BP38" s="19">
        <f t="shared" si="34"/>
        <v>833.4733168</v>
      </c>
      <c r="BQ38" s="19">
        <f t="shared" si="34"/>
        <v>850.1427832</v>
      </c>
      <c r="BR38" s="19">
        <f t="shared" si="34"/>
        <v>867.1456388</v>
      </c>
      <c r="BS38" s="19">
        <f t="shared" si="34"/>
        <v>884.4885516</v>
      </c>
      <c r="BT38" s="19">
        <f t="shared" si="34"/>
        <v>902.1783227</v>
      </c>
      <c r="BU38" s="19"/>
      <c r="BV38" s="25">
        <f t="shared" si="31"/>
        <v>46853.73632</v>
      </c>
    </row>
    <row r="39" outlineLevel="1">
      <c r="A39" s="28"/>
      <c r="B39" s="29" t="s">
        <v>22</v>
      </c>
      <c r="C39" s="30">
        <f t="shared" ref="C39:BT39" si="35">-(C$58+C$67+C$72)/2</f>
        <v>85</v>
      </c>
      <c r="D39" s="30">
        <f t="shared" si="35"/>
        <v>86.7</v>
      </c>
      <c r="E39" s="30">
        <f t="shared" si="35"/>
        <v>129.51</v>
      </c>
      <c r="F39" s="30">
        <f t="shared" si="35"/>
        <v>128.2002</v>
      </c>
      <c r="G39" s="30">
        <f t="shared" si="35"/>
        <v>157.944204</v>
      </c>
      <c r="H39" s="30">
        <f t="shared" si="35"/>
        <v>164.4630881</v>
      </c>
      <c r="I39" s="30">
        <f t="shared" si="35"/>
        <v>171.0523498</v>
      </c>
      <c r="J39" s="30">
        <f t="shared" si="35"/>
        <v>177.7733968</v>
      </c>
      <c r="K39" s="30">
        <f t="shared" si="35"/>
        <v>184.5688648</v>
      </c>
      <c r="L39" s="30">
        <f t="shared" si="35"/>
        <v>251.41125</v>
      </c>
      <c r="M39" s="30">
        <f t="shared" si="35"/>
        <v>231.473475</v>
      </c>
      <c r="N39" s="30">
        <f t="shared" si="35"/>
        <v>248.7473205</v>
      </c>
      <c r="O39" s="30">
        <f t="shared" si="35"/>
        <v>254.5382669</v>
      </c>
      <c r="P39" s="30">
        <f t="shared" si="35"/>
        <v>260.4330322</v>
      </c>
      <c r="Q39" s="30">
        <f t="shared" si="35"/>
        <v>266.4336929</v>
      </c>
      <c r="R39" s="30">
        <f t="shared" si="35"/>
        <v>331.3499305</v>
      </c>
      <c r="S39" s="30">
        <f t="shared" si="35"/>
        <v>287.4509291</v>
      </c>
      <c r="T39" s="30">
        <f t="shared" si="35"/>
        <v>307.4755114</v>
      </c>
      <c r="U39" s="30">
        <f t="shared" si="35"/>
        <v>314.8730216</v>
      </c>
      <c r="V39" s="30">
        <f t="shared" si="35"/>
        <v>327.194482</v>
      </c>
      <c r="W39" s="30">
        <f t="shared" si="35"/>
        <v>334.8423717</v>
      </c>
      <c r="X39" s="30">
        <f t="shared" si="35"/>
        <v>394.8671787</v>
      </c>
      <c r="Y39" s="30">
        <f t="shared" si="35"/>
        <v>386.5645223</v>
      </c>
      <c r="Z39" s="30">
        <f t="shared" si="35"/>
        <v>419.8400659</v>
      </c>
      <c r="AA39" s="30">
        <f t="shared" si="35"/>
        <v>385.7568672</v>
      </c>
      <c r="AB39" s="30">
        <f t="shared" si="35"/>
        <v>391.7920046</v>
      </c>
      <c r="AC39" s="30">
        <f t="shared" si="35"/>
        <v>397.9478447</v>
      </c>
      <c r="AD39" s="30">
        <f t="shared" si="35"/>
        <v>323.080628</v>
      </c>
      <c r="AE39" s="30">
        <f t="shared" si="35"/>
        <v>277.7022406</v>
      </c>
      <c r="AF39" s="30">
        <f t="shared" si="35"/>
        <v>201.2701119</v>
      </c>
      <c r="AG39" s="30">
        <f t="shared" si="35"/>
        <v>154.2955141</v>
      </c>
      <c r="AH39" s="30">
        <f t="shared" si="35"/>
        <v>157.3814244</v>
      </c>
      <c r="AI39" s="30">
        <f t="shared" si="35"/>
        <v>160.5290529</v>
      </c>
      <c r="AJ39" s="30">
        <f t="shared" si="35"/>
        <v>163.739634</v>
      </c>
      <c r="AK39" s="30">
        <f t="shared" si="35"/>
        <v>167.0144266</v>
      </c>
      <c r="AL39" s="30">
        <f t="shared" si="35"/>
        <v>170.3547152</v>
      </c>
      <c r="AM39" s="30">
        <f t="shared" si="35"/>
        <v>173.7618095</v>
      </c>
      <c r="AN39" s="30">
        <f t="shared" si="35"/>
        <v>177.2370457</v>
      </c>
      <c r="AO39" s="30">
        <f t="shared" si="35"/>
        <v>180.7817866</v>
      </c>
      <c r="AP39" s="30">
        <f t="shared" si="35"/>
        <v>235.3974223</v>
      </c>
      <c r="AQ39" s="30">
        <f t="shared" si="35"/>
        <v>189.1053708</v>
      </c>
      <c r="AR39" s="30">
        <f t="shared" si="35"/>
        <v>192.8874782</v>
      </c>
      <c r="AS39" s="30">
        <f t="shared" si="35"/>
        <v>196.7452277</v>
      </c>
      <c r="AT39" s="30">
        <f t="shared" si="35"/>
        <v>200.6801323</v>
      </c>
      <c r="AU39" s="30">
        <f t="shared" si="35"/>
        <v>204.6937349</v>
      </c>
      <c r="AV39" s="30">
        <f t="shared" si="35"/>
        <v>208.7876096</v>
      </c>
      <c r="AW39" s="30">
        <f t="shared" si="35"/>
        <v>212.9633618</v>
      </c>
      <c r="AX39" s="30">
        <f t="shared" si="35"/>
        <v>217.2226291</v>
      </c>
      <c r="AY39" s="30">
        <f t="shared" si="35"/>
        <v>221.5670817</v>
      </c>
      <c r="AZ39" s="30">
        <f t="shared" si="35"/>
        <v>225.9984233</v>
      </c>
      <c r="BA39" s="30">
        <f t="shared" si="35"/>
        <v>230.5183918</v>
      </c>
      <c r="BB39" s="30">
        <f t="shared" si="35"/>
        <v>235.1287596</v>
      </c>
      <c r="BC39" s="30">
        <f t="shared" si="35"/>
        <v>239.8313348</v>
      </c>
      <c r="BD39" s="30">
        <f t="shared" si="35"/>
        <v>244.6279615</v>
      </c>
      <c r="BE39" s="30">
        <f t="shared" si="35"/>
        <v>249.5205207</v>
      </c>
      <c r="BF39" s="30">
        <f t="shared" si="35"/>
        <v>254.5109311</v>
      </c>
      <c r="BG39" s="30">
        <f t="shared" si="35"/>
        <v>259.6011497</v>
      </c>
      <c r="BH39" s="30">
        <f t="shared" si="35"/>
        <v>264.7931727</v>
      </c>
      <c r="BI39" s="30">
        <f t="shared" si="35"/>
        <v>270.0890362</v>
      </c>
      <c r="BJ39" s="30">
        <f t="shared" si="35"/>
        <v>275.4908169</v>
      </c>
      <c r="BK39" s="30">
        <f t="shared" si="35"/>
        <v>281.0006333</v>
      </c>
      <c r="BL39" s="30">
        <f t="shared" si="35"/>
        <v>286.6206459</v>
      </c>
      <c r="BM39" s="30">
        <f t="shared" si="35"/>
        <v>292.3530588</v>
      </c>
      <c r="BN39" s="30">
        <f t="shared" si="35"/>
        <v>298.20012</v>
      </c>
      <c r="BO39" s="30">
        <f t="shared" si="35"/>
        <v>304.1641224</v>
      </c>
      <c r="BP39" s="30">
        <f t="shared" si="35"/>
        <v>310.2474049</v>
      </c>
      <c r="BQ39" s="30">
        <f t="shared" si="35"/>
        <v>316.452353</v>
      </c>
      <c r="BR39" s="30">
        <f t="shared" si="35"/>
        <v>322.7814</v>
      </c>
      <c r="BS39" s="30">
        <f t="shared" si="35"/>
        <v>329.237028</v>
      </c>
      <c r="BT39" s="30">
        <f t="shared" si="35"/>
        <v>335.8217686</v>
      </c>
      <c r="BU39" s="31"/>
      <c r="BV39" s="32">
        <f t="shared" si="31"/>
        <v>17292.39134</v>
      </c>
    </row>
    <row r="40" outlineLevel="1">
      <c r="A40" s="33"/>
      <c r="B40" s="34" t="s">
        <v>17</v>
      </c>
      <c r="C40" s="23">
        <v>40.0</v>
      </c>
      <c r="D40" s="23">
        <f t="shared" ref="D40:Q40" si="36">C40</f>
        <v>40</v>
      </c>
      <c r="E40" s="23">
        <f t="shared" si="36"/>
        <v>40</v>
      </c>
      <c r="F40" s="23">
        <f t="shared" si="36"/>
        <v>40</v>
      </c>
      <c r="G40" s="23">
        <f t="shared" si="36"/>
        <v>40</v>
      </c>
      <c r="H40" s="23">
        <f t="shared" si="36"/>
        <v>40</v>
      </c>
      <c r="I40" s="23">
        <f t="shared" si="36"/>
        <v>40</v>
      </c>
      <c r="J40" s="23">
        <f t="shared" si="36"/>
        <v>40</v>
      </c>
      <c r="K40" s="23">
        <f t="shared" si="36"/>
        <v>40</v>
      </c>
      <c r="L40" s="23">
        <f t="shared" si="36"/>
        <v>40</v>
      </c>
      <c r="M40" s="23">
        <f t="shared" si="36"/>
        <v>40</v>
      </c>
      <c r="N40" s="23">
        <f t="shared" si="36"/>
        <v>40</v>
      </c>
      <c r="O40" s="23">
        <f t="shared" si="36"/>
        <v>40</v>
      </c>
      <c r="P40" s="23">
        <f t="shared" si="36"/>
        <v>40</v>
      </c>
      <c r="Q40" s="23">
        <f t="shared" si="36"/>
        <v>40</v>
      </c>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15"/>
      <c r="BV40" s="25">
        <f t="shared" si="31"/>
        <v>600</v>
      </c>
    </row>
    <row r="41" outlineLevel="1">
      <c r="A41" s="33"/>
      <c r="B41" s="34" t="s">
        <v>18</v>
      </c>
      <c r="C41" s="23">
        <f>2.3*12</f>
        <v>27.6</v>
      </c>
      <c r="D41" s="23">
        <f t="shared" ref="D41:AO41" si="37">C41</f>
        <v>27.6</v>
      </c>
      <c r="E41" s="23">
        <f t="shared" si="37"/>
        <v>27.6</v>
      </c>
      <c r="F41" s="23">
        <f t="shared" si="37"/>
        <v>27.6</v>
      </c>
      <c r="G41" s="23">
        <f t="shared" si="37"/>
        <v>27.6</v>
      </c>
      <c r="H41" s="23">
        <f t="shared" si="37"/>
        <v>27.6</v>
      </c>
      <c r="I41" s="23">
        <f t="shared" si="37"/>
        <v>27.6</v>
      </c>
      <c r="J41" s="23">
        <f t="shared" si="37"/>
        <v>27.6</v>
      </c>
      <c r="K41" s="23">
        <f t="shared" si="37"/>
        <v>27.6</v>
      </c>
      <c r="L41" s="23">
        <f t="shared" si="37"/>
        <v>27.6</v>
      </c>
      <c r="M41" s="23">
        <f t="shared" si="37"/>
        <v>27.6</v>
      </c>
      <c r="N41" s="23">
        <f t="shared" si="37"/>
        <v>27.6</v>
      </c>
      <c r="O41" s="23">
        <f t="shared" si="37"/>
        <v>27.6</v>
      </c>
      <c r="P41" s="23">
        <f t="shared" si="37"/>
        <v>27.6</v>
      </c>
      <c r="Q41" s="23">
        <f t="shared" si="37"/>
        <v>27.6</v>
      </c>
      <c r="R41" s="23">
        <f t="shared" si="37"/>
        <v>27.6</v>
      </c>
      <c r="S41" s="23">
        <f t="shared" si="37"/>
        <v>27.6</v>
      </c>
      <c r="T41" s="23">
        <f t="shared" si="37"/>
        <v>27.6</v>
      </c>
      <c r="U41" s="23">
        <f t="shared" si="37"/>
        <v>27.6</v>
      </c>
      <c r="V41" s="23">
        <f t="shared" si="37"/>
        <v>27.6</v>
      </c>
      <c r="W41" s="23">
        <f t="shared" si="37"/>
        <v>27.6</v>
      </c>
      <c r="X41" s="23">
        <f t="shared" si="37"/>
        <v>27.6</v>
      </c>
      <c r="Y41" s="23">
        <f t="shared" si="37"/>
        <v>27.6</v>
      </c>
      <c r="Z41" s="23">
        <f t="shared" si="37"/>
        <v>27.6</v>
      </c>
      <c r="AA41" s="23">
        <f t="shared" si="37"/>
        <v>27.6</v>
      </c>
      <c r="AB41" s="23">
        <f t="shared" si="37"/>
        <v>27.6</v>
      </c>
      <c r="AC41" s="23">
        <f t="shared" si="37"/>
        <v>27.6</v>
      </c>
      <c r="AD41" s="23">
        <f t="shared" si="37"/>
        <v>27.6</v>
      </c>
      <c r="AE41" s="23">
        <f t="shared" si="37"/>
        <v>27.6</v>
      </c>
      <c r="AF41" s="23">
        <f t="shared" si="37"/>
        <v>27.6</v>
      </c>
      <c r="AG41" s="23">
        <f t="shared" si="37"/>
        <v>27.6</v>
      </c>
      <c r="AH41" s="23">
        <f t="shared" si="37"/>
        <v>27.6</v>
      </c>
      <c r="AI41" s="23">
        <f t="shared" si="37"/>
        <v>27.6</v>
      </c>
      <c r="AJ41" s="23">
        <f t="shared" si="37"/>
        <v>27.6</v>
      </c>
      <c r="AK41" s="23">
        <f t="shared" si="37"/>
        <v>27.6</v>
      </c>
      <c r="AL41" s="23">
        <f t="shared" si="37"/>
        <v>27.6</v>
      </c>
      <c r="AM41" s="23">
        <f t="shared" si="37"/>
        <v>27.6</v>
      </c>
      <c r="AN41" s="23">
        <f t="shared" si="37"/>
        <v>27.6</v>
      </c>
      <c r="AO41" s="23">
        <f t="shared" si="37"/>
        <v>27.6</v>
      </c>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15"/>
      <c r="BV41" s="25">
        <f t="shared" si="31"/>
        <v>1076.4</v>
      </c>
    </row>
    <row r="42" outlineLevel="1">
      <c r="A42" s="33"/>
      <c r="B42" s="34" t="s">
        <v>23</v>
      </c>
      <c r="C42" s="23">
        <f>6*12</f>
        <v>72</v>
      </c>
      <c r="D42" s="24">
        <f t="shared" ref="D42:BT42" si="38">C42*(1+D$9)</f>
        <v>73.44</v>
      </c>
      <c r="E42" s="24">
        <f t="shared" si="38"/>
        <v>74.9088</v>
      </c>
      <c r="F42" s="24">
        <f t="shared" si="38"/>
        <v>76.406976</v>
      </c>
      <c r="G42" s="24">
        <f t="shared" si="38"/>
        <v>77.93511552</v>
      </c>
      <c r="H42" s="24">
        <f t="shared" si="38"/>
        <v>79.49381783</v>
      </c>
      <c r="I42" s="24">
        <f t="shared" si="38"/>
        <v>81.08369419</v>
      </c>
      <c r="J42" s="24">
        <f t="shared" si="38"/>
        <v>82.70536807</v>
      </c>
      <c r="K42" s="24">
        <f t="shared" si="38"/>
        <v>84.35947543</v>
      </c>
      <c r="L42" s="24">
        <f t="shared" si="38"/>
        <v>86.04666494</v>
      </c>
      <c r="M42" s="24">
        <f t="shared" si="38"/>
        <v>87.76759824</v>
      </c>
      <c r="N42" s="24">
        <f t="shared" si="38"/>
        <v>89.5229502</v>
      </c>
      <c r="O42" s="24">
        <f t="shared" si="38"/>
        <v>91.31340921</v>
      </c>
      <c r="P42" s="24">
        <f t="shared" si="38"/>
        <v>93.13967739</v>
      </c>
      <c r="Q42" s="24">
        <f t="shared" si="38"/>
        <v>95.00247094</v>
      </c>
      <c r="R42" s="24">
        <f t="shared" si="38"/>
        <v>96.90252036</v>
      </c>
      <c r="S42" s="24">
        <f t="shared" si="38"/>
        <v>98.84057077</v>
      </c>
      <c r="T42" s="24">
        <f t="shared" si="38"/>
        <v>100.8173822</v>
      </c>
      <c r="U42" s="24">
        <f t="shared" si="38"/>
        <v>102.8337298</v>
      </c>
      <c r="V42" s="24">
        <f t="shared" si="38"/>
        <v>104.8904044</v>
      </c>
      <c r="W42" s="24">
        <f t="shared" si="38"/>
        <v>106.9882125</v>
      </c>
      <c r="X42" s="24">
        <f t="shared" si="38"/>
        <v>109.1279768</v>
      </c>
      <c r="Y42" s="24">
        <f t="shared" si="38"/>
        <v>111.3105363</v>
      </c>
      <c r="Z42" s="24">
        <f t="shared" si="38"/>
        <v>113.536747</v>
      </c>
      <c r="AA42" s="24">
        <f t="shared" si="38"/>
        <v>115.807482</v>
      </c>
      <c r="AB42" s="24">
        <f t="shared" si="38"/>
        <v>118.1236316</v>
      </c>
      <c r="AC42" s="24">
        <f t="shared" si="38"/>
        <v>120.4861042</v>
      </c>
      <c r="AD42" s="24">
        <f t="shared" si="38"/>
        <v>122.8958263</v>
      </c>
      <c r="AE42" s="24">
        <f t="shared" si="38"/>
        <v>125.3537428</v>
      </c>
      <c r="AF42" s="24">
        <f t="shared" si="38"/>
        <v>127.8608177</v>
      </c>
      <c r="AG42" s="24">
        <f t="shared" si="38"/>
        <v>130.4180341</v>
      </c>
      <c r="AH42" s="24">
        <f t="shared" si="38"/>
        <v>133.0263947</v>
      </c>
      <c r="AI42" s="24">
        <f t="shared" si="38"/>
        <v>135.6869226</v>
      </c>
      <c r="AJ42" s="24">
        <f t="shared" si="38"/>
        <v>138.4006611</v>
      </c>
      <c r="AK42" s="24">
        <f t="shared" si="38"/>
        <v>141.1686743</v>
      </c>
      <c r="AL42" s="24">
        <f t="shared" si="38"/>
        <v>143.9920478</v>
      </c>
      <c r="AM42" s="24">
        <f t="shared" si="38"/>
        <v>146.8718887</v>
      </c>
      <c r="AN42" s="24">
        <f t="shared" si="38"/>
        <v>149.8093265</v>
      </c>
      <c r="AO42" s="24">
        <f t="shared" si="38"/>
        <v>152.8055131</v>
      </c>
      <c r="AP42" s="24">
        <f t="shared" si="38"/>
        <v>155.8616233</v>
      </c>
      <c r="AQ42" s="24">
        <f t="shared" si="38"/>
        <v>158.9788558</v>
      </c>
      <c r="AR42" s="24">
        <f t="shared" si="38"/>
        <v>162.1584329</v>
      </c>
      <c r="AS42" s="24">
        <f t="shared" si="38"/>
        <v>165.4016016</v>
      </c>
      <c r="AT42" s="24">
        <f t="shared" si="38"/>
        <v>168.7096336</v>
      </c>
      <c r="AU42" s="24">
        <f t="shared" si="38"/>
        <v>172.0838263</v>
      </c>
      <c r="AV42" s="24">
        <f t="shared" si="38"/>
        <v>175.5255028</v>
      </c>
      <c r="AW42" s="24">
        <f t="shared" si="38"/>
        <v>179.0360128</v>
      </c>
      <c r="AX42" s="24">
        <f t="shared" si="38"/>
        <v>182.6167331</v>
      </c>
      <c r="AY42" s="24">
        <f t="shared" si="38"/>
        <v>186.2690678</v>
      </c>
      <c r="AZ42" s="24">
        <f t="shared" si="38"/>
        <v>189.9944491</v>
      </c>
      <c r="BA42" s="24">
        <f t="shared" si="38"/>
        <v>193.7943381</v>
      </c>
      <c r="BB42" s="24">
        <f t="shared" si="38"/>
        <v>197.6702249</v>
      </c>
      <c r="BC42" s="24">
        <f t="shared" si="38"/>
        <v>201.6236294</v>
      </c>
      <c r="BD42" s="24">
        <f t="shared" si="38"/>
        <v>205.6561019</v>
      </c>
      <c r="BE42" s="24">
        <f t="shared" si="38"/>
        <v>209.769224</v>
      </c>
      <c r="BF42" s="24">
        <f t="shared" si="38"/>
        <v>213.9646085</v>
      </c>
      <c r="BG42" s="24">
        <f t="shared" si="38"/>
        <v>218.2439006</v>
      </c>
      <c r="BH42" s="24">
        <f t="shared" si="38"/>
        <v>222.6087786</v>
      </c>
      <c r="BI42" s="24">
        <f t="shared" si="38"/>
        <v>227.0609542</v>
      </c>
      <c r="BJ42" s="24">
        <f t="shared" si="38"/>
        <v>231.6021733</v>
      </c>
      <c r="BK42" s="24">
        <f t="shared" si="38"/>
        <v>236.2342168</v>
      </c>
      <c r="BL42" s="24">
        <f t="shared" si="38"/>
        <v>240.9589011</v>
      </c>
      <c r="BM42" s="24">
        <f t="shared" si="38"/>
        <v>245.7780791</v>
      </c>
      <c r="BN42" s="24">
        <f t="shared" si="38"/>
        <v>250.6936407</v>
      </c>
      <c r="BO42" s="24">
        <f t="shared" si="38"/>
        <v>255.7075135</v>
      </c>
      <c r="BP42" s="24">
        <f t="shared" si="38"/>
        <v>260.8216638</v>
      </c>
      <c r="BQ42" s="24">
        <f t="shared" si="38"/>
        <v>266.0380971</v>
      </c>
      <c r="BR42" s="24">
        <f t="shared" si="38"/>
        <v>271.358859</v>
      </c>
      <c r="BS42" s="24">
        <f t="shared" si="38"/>
        <v>276.7860362</v>
      </c>
      <c r="BT42" s="24">
        <f t="shared" si="38"/>
        <v>282.3217569</v>
      </c>
      <c r="BU42" s="24"/>
      <c r="BV42" s="25">
        <f t="shared" si="31"/>
        <v>10798.4096</v>
      </c>
    </row>
    <row r="43" outlineLevel="1">
      <c r="A43" s="33"/>
      <c r="B43" s="34" t="s">
        <v>24</v>
      </c>
      <c r="C43" s="23">
        <f>9*12</f>
        <v>108</v>
      </c>
      <c r="D43" s="24">
        <f t="shared" ref="D43:BT43" si="39">C43*(1+D$9)</f>
        <v>110.16</v>
      </c>
      <c r="E43" s="24">
        <f t="shared" si="39"/>
        <v>112.3632</v>
      </c>
      <c r="F43" s="24">
        <f t="shared" si="39"/>
        <v>114.610464</v>
      </c>
      <c r="G43" s="24">
        <f t="shared" si="39"/>
        <v>116.9026733</v>
      </c>
      <c r="H43" s="24">
        <f t="shared" si="39"/>
        <v>119.2407267</v>
      </c>
      <c r="I43" s="24">
        <f t="shared" si="39"/>
        <v>121.6255413</v>
      </c>
      <c r="J43" s="24">
        <f t="shared" si="39"/>
        <v>124.0580521</v>
      </c>
      <c r="K43" s="24">
        <f t="shared" si="39"/>
        <v>126.5392131</v>
      </c>
      <c r="L43" s="24">
        <f t="shared" si="39"/>
        <v>129.0699974</v>
      </c>
      <c r="M43" s="24">
        <f t="shared" si="39"/>
        <v>131.6513974</v>
      </c>
      <c r="N43" s="24">
        <f t="shared" si="39"/>
        <v>134.2844253</v>
      </c>
      <c r="O43" s="24">
        <f t="shared" si="39"/>
        <v>136.9701138</v>
      </c>
      <c r="P43" s="24">
        <f t="shared" si="39"/>
        <v>139.7095161</v>
      </c>
      <c r="Q43" s="24">
        <f t="shared" si="39"/>
        <v>142.5037064</v>
      </c>
      <c r="R43" s="24">
        <f t="shared" si="39"/>
        <v>145.3537805</v>
      </c>
      <c r="S43" s="24">
        <f t="shared" si="39"/>
        <v>148.2608561</v>
      </c>
      <c r="T43" s="24">
        <f t="shared" si="39"/>
        <v>151.2260733</v>
      </c>
      <c r="U43" s="24">
        <f t="shared" si="39"/>
        <v>154.2505947</v>
      </c>
      <c r="V43" s="24">
        <f t="shared" si="39"/>
        <v>157.3356066</v>
      </c>
      <c r="W43" s="24">
        <f t="shared" si="39"/>
        <v>160.4823188</v>
      </c>
      <c r="X43" s="24">
        <f t="shared" si="39"/>
        <v>163.6919651</v>
      </c>
      <c r="Y43" s="24">
        <f t="shared" si="39"/>
        <v>166.9658044</v>
      </c>
      <c r="Z43" s="24">
        <f t="shared" si="39"/>
        <v>170.3051205</v>
      </c>
      <c r="AA43" s="24">
        <f t="shared" si="39"/>
        <v>173.7112229</v>
      </c>
      <c r="AB43" s="24">
        <f t="shared" si="39"/>
        <v>177.1854474</v>
      </c>
      <c r="AC43" s="24">
        <f t="shared" si="39"/>
        <v>180.7291564</v>
      </c>
      <c r="AD43" s="24">
        <f t="shared" si="39"/>
        <v>184.3437395</v>
      </c>
      <c r="AE43" s="24">
        <f t="shared" si="39"/>
        <v>188.0306143</v>
      </c>
      <c r="AF43" s="24">
        <f t="shared" si="39"/>
        <v>191.7912266</v>
      </c>
      <c r="AG43" s="24">
        <f t="shared" si="39"/>
        <v>195.6270511</v>
      </c>
      <c r="AH43" s="24">
        <f t="shared" si="39"/>
        <v>199.5395921</v>
      </c>
      <c r="AI43" s="24">
        <f t="shared" si="39"/>
        <v>203.5303839</v>
      </c>
      <c r="AJ43" s="24">
        <f t="shared" si="39"/>
        <v>207.6009916</v>
      </c>
      <c r="AK43" s="24">
        <f t="shared" si="39"/>
        <v>211.7530115</v>
      </c>
      <c r="AL43" s="24">
        <f t="shared" si="39"/>
        <v>215.9880717</v>
      </c>
      <c r="AM43" s="24">
        <f t="shared" si="39"/>
        <v>220.3078331</v>
      </c>
      <c r="AN43" s="24">
        <f t="shared" si="39"/>
        <v>224.7139898</v>
      </c>
      <c r="AO43" s="24">
        <f t="shared" si="39"/>
        <v>229.2082696</v>
      </c>
      <c r="AP43" s="24">
        <f t="shared" si="39"/>
        <v>233.792435</v>
      </c>
      <c r="AQ43" s="24">
        <f t="shared" si="39"/>
        <v>238.4682837</v>
      </c>
      <c r="AR43" s="24">
        <f t="shared" si="39"/>
        <v>243.2376493</v>
      </c>
      <c r="AS43" s="24">
        <f t="shared" si="39"/>
        <v>248.1024023</v>
      </c>
      <c r="AT43" s="24">
        <f t="shared" si="39"/>
        <v>253.0644504</v>
      </c>
      <c r="AU43" s="24">
        <f t="shared" si="39"/>
        <v>258.1257394</v>
      </c>
      <c r="AV43" s="24">
        <f t="shared" si="39"/>
        <v>263.2882542</v>
      </c>
      <c r="AW43" s="24">
        <f t="shared" si="39"/>
        <v>268.5540193</v>
      </c>
      <c r="AX43" s="24">
        <f t="shared" si="39"/>
        <v>273.9250996</v>
      </c>
      <c r="AY43" s="24">
        <f t="shared" si="39"/>
        <v>279.4036016</v>
      </c>
      <c r="AZ43" s="24">
        <f t="shared" si="39"/>
        <v>284.9916737</v>
      </c>
      <c r="BA43" s="24">
        <f t="shared" si="39"/>
        <v>290.6915071</v>
      </c>
      <c r="BB43" s="24">
        <f t="shared" si="39"/>
        <v>296.5053373</v>
      </c>
      <c r="BC43" s="24">
        <f t="shared" si="39"/>
        <v>302.435444</v>
      </c>
      <c r="BD43" s="24">
        <f t="shared" si="39"/>
        <v>308.4841529</v>
      </c>
      <c r="BE43" s="24">
        <f t="shared" si="39"/>
        <v>314.653836</v>
      </c>
      <c r="BF43" s="24">
        <f t="shared" si="39"/>
        <v>320.9469127</v>
      </c>
      <c r="BG43" s="24">
        <f t="shared" si="39"/>
        <v>327.3658509</v>
      </c>
      <c r="BH43" s="24">
        <f t="shared" si="39"/>
        <v>333.913168</v>
      </c>
      <c r="BI43" s="24">
        <f t="shared" si="39"/>
        <v>340.5914313</v>
      </c>
      <c r="BJ43" s="24">
        <f t="shared" si="39"/>
        <v>347.4032599</v>
      </c>
      <c r="BK43" s="24">
        <f t="shared" si="39"/>
        <v>354.3513251</v>
      </c>
      <c r="BL43" s="24">
        <f t="shared" si="39"/>
        <v>361.4383516</v>
      </c>
      <c r="BM43" s="24">
        <f t="shared" si="39"/>
        <v>368.6671187</v>
      </c>
      <c r="BN43" s="24">
        <f t="shared" si="39"/>
        <v>376.0404611</v>
      </c>
      <c r="BO43" s="24">
        <f t="shared" si="39"/>
        <v>383.5612703</v>
      </c>
      <c r="BP43" s="24">
        <f t="shared" si="39"/>
        <v>391.2324957</v>
      </c>
      <c r="BQ43" s="24">
        <f t="shared" si="39"/>
        <v>399.0571456</v>
      </c>
      <c r="BR43" s="24">
        <f t="shared" si="39"/>
        <v>407.0382885</v>
      </c>
      <c r="BS43" s="24">
        <f t="shared" si="39"/>
        <v>415.1790543</v>
      </c>
      <c r="BT43" s="24">
        <f t="shared" si="39"/>
        <v>423.4826354</v>
      </c>
      <c r="BU43" s="24"/>
      <c r="BV43" s="25">
        <f t="shared" si="31"/>
        <v>16197.6144</v>
      </c>
    </row>
    <row r="44" outlineLevel="1">
      <c r="A44" s="35"/>
      <c r="B44" s="33" t="s">
        <v>25</v>
      </c>
      <c r="C44" s="19">
        <f t="shared" ref="C44:BT44" si="40">C39+C41+C40+C42+C43</f>
        <v>332.6</v>
      </c>
      <c r="D44" s="19">
        <f t="shared" si="40"/>
        <v>337.9</v>
      </c>
      <c r="E44" s="19">
        <f t="shared" si="40"/>
        <v>384.382</v>
      </c>
      <c r="F44" s="19">
        <f t="shared" si="40"/>
        <v>386.81764</v>
      </c>
      <c r="G44" s="19">
        <f t="shared" si="40"/>
        <v>420.3819928</v>
      </c>
      <c r="H44" s="19">
        <f t="shared" si="40"/>
        <v>430.7976327</v>
      </c>
      <c r="I44" s="19">
        <f t="shared" si="40"/>
        <v>441.3615853</v>
      </c>
      <c r="J44" s="19">
        <f t="shared" si="40"/>
        <v>452.136817</v>
      </c>
      <c r="K44" s="19">
        <f t="shared" si="40"/>
        <v>463.0675534</v>
      </c>
      <c r="L44" s="19">
        <f t="shared" si="40"/>
        <v>534.1279124</v>
      </c>
      <c r="M44" s="19">
        <f t="shared" si="40"/>
        <v>518.4924706</v>
      </c>
      <c r="N44" s="19">
        <f t="shared" si="40"/>
        <v>540.154696</v>
      </c>
      <c r="O44" s="19">
        <f t="shared" si="40"/>
        <v>550.4217899</v>
      </c>
      <c r="P44" s="19">
        <f t="shared" si="40"/>
        <v>560.8822257</v>
      </c>
      <c r="Q44" s="19">
        <f t="shared" si="40"/>
        <v>571.5398702</v>
      </c>
      <c r="R44" s="19">
        <f t="shared" si="40"/>
        <v>601.2062314</v>
      </c>
      <c r="S44" s="19">
        <f t="shared" si="40"/>
        <v>562.152356</v>
      </c>
      <c r="T44" s="19">
        <f t="shared" si="40"/>
        <v>587.1189668</v>
      </c>
      <c r="U44" s="19">
        <f t="shared" si="40"/>
        <v>599.5573462</v>
      </c>
      <c r="V44" s="19">
        <f t="shared" si="40"/>
        <v>617.0204931</v>
      </c>
      <c r="W44" s="19">
        <f t="shared" si="40"/>
        <v>629.9129029</v>
      </c>
      <c r="X44" s="19">
        <f t="shared" si="40"/>
        <v>695.2871206</v>
      </c>
      <c r="Y44" s="19">
        <f t="shared" si="40"/>
        <v>692.440863</v>
      </c>
      <c r="Z44" s="19">
        <f t="shared" si="40"/>
        <v>731.2819335</v>
      </c>
      <c r="AA44" s="19">
        <f t="shared" si="40"/>
        <v>702.8755721</v>
      </c>
      <c r="AB44" s="19">
        <f t="shared" si="40"/>
        <v>714.7010836</v>
      </c>
      <c r="AC44" s="19">
        <f t="shared" si="40"/>
        <v>726.7631052</v>
      </c>
      <c r="AD44" s="19">
        <f t="shared" si="40"/>
        <v>657.9201938</v>
      </c>
      <c r="AE44" s="19">
        <f t="shared" si="40"/>
        <v>618.6865977</v>
      </c>
      <c r="AF44" s="19">
        <f t="shared" si="40"/>
        <v>548.5221562</v>
      </c>
      <c r="AG44" s="19">
        <f t="shared" si="40"/>
        <v>507.9405993</v>
      </c>
      <c r="AH44" s="19">
        <f t="shared" si="40"/>
        <v>517.5474113</v>
      </c>
      <c r="AI44" s="19">
        <f t="shared" si="40"/>
        <v>527.3463595</v>
      </c>
      <c r="AJ44" s="19">
        <f t="shared" si="40"/>
        <v>537.3412867</v>
      </c>
      <c r="AK44" s="19">
        <f t="shared" si="40"/>
        <v>547.5361124</v>
      </c>
      <c r="AL44" s="19">
        <f t="shared" si="40"/>
        <v>557.9348347</v>
      </c>
      <c r="AM44" s="19">
        <f t="shared" si="40"/>
        <v>568.5415314</v>
      </c>
      <c r="AN44" s="19">
        <f t="shared" si="40"/>
        <v>579.360362</v>
      </c>
      <c r="AO44" s="19">
        <f t="shared" si="40"/>
        <v>590.3955692</v>
      </c>
      <c r="AP44" s="19">
        <f t="shared" si="40"/>
        <v>625.0514806</v>
      </c>
      <c r="AQ44" s="19">
        <f t="shared" si="40"/>
        <v>586.5525102</v>
      </c>
      <c r="AR44" s="19">
        <f t="shared" si="40"/>
        <v>598.2835604</v>
      </c>
      <c r="AS44" s="19">
        <f t="shared" si="40"/>
        <v>610.2492316</v>
      </c>
      <c r="AT44" s="19">
        <f t="shared" si="40"/>
        <v>622.4542163</v>
      </c>
      <c r="AU44" s="19">
        <f t="shared" si="40"/>
        <v>634.9033006</v>
      </c>
      <c r="AV44" s="19">
        <f t="shared" si="40"/>
        <v>647.6013666</v>
      </c>
      <c r="AW44" s="19">
        <f t="shared" si="40"/>
        <v>660.5533939</v>
      </c>
      <c r="AX44" s="19">
        <f t="shared" si="40"/>
        <v>673.7644618</v>
      </c>
      <c r="AY44" s="19">
        <f t="shared" si="40"/>
        <v>687.239751</v>
      </c>
      <c r="AZ44" s="19">
        <f t="shared" si="40"/>
        <v>700.9845461</v>
      </c>
      <c r="BA44" s="19">
        <f t="shared" si="40"/>
        <v>715.004237</v>
      </c>
      <c r="BB44" s="19">
        <f t="shared" si="40"/>
        <v>729.3043217</v>
      </c>
      <c r="BC44" s="19">
        <f t="shared" si="40"/>
        <v>743.8904082</v>
      </c>
      <c r="BD44" s="19">
        <f t="shared" si="40"/>
        <v>758.7682163</v>
      </c>
      <c r="BE44" s="19">
        <f t="shared" si="40"/>
        <v>773.9435807</v>
      </c>
      <c r="BF44" s="19">
        <f t="shared" si="40"/>
        <v>789.4224523</v>
      </c>
      <c r="BG44" s="19">
        <f t="shared" si="40"/>
        <v>805.2109013</v>
      </c>
      <c r="BH44" s="19">
        <f t="shared" si="40"/>
        <v>821.3151193</v>
      </c>
      <c r="BI44" s="19">
        <f t="shared" si="40"/>
        <v>837.7414217</v>
      </c>
      <c r="BJ44" s="19">
        <f t="shared" si="40"/>
        <v>854.4962502</v>
      </c>
      <c r="BK44" s="19">
        <f t="shared" si="40"/>
        <v>871.5861752</v>
      </c>
      <c r="BL44" s="19">
        <f t="shared" si="40"/>
        <v>889.0178987</v>
      </c>
      <c r="BM44" s="19">
        <f t="shared" si="40"/>
        <v>906.7982566</v>
      </c>
      <c r="BN44" s="19">
        <f t="shared" si="40"/>
        <v>924.9342218</v>
      </c>
      <c r="BO44" s="19">
        <f t="shared" si="40"/>
        <v>943.4329062</v>
      </c>
      <c r="BP44" s="19">
        <f t="shared" si="40"/>
        <v>962.3015643</v>
      </c>
      <c r="BQ44" s="19">
        <f t="shared" si="40"/>
        <v>981.5475956</v>
      </c>
      <c r="BR44" s="19">
        <f t="shared" si="40"/>
        <v>1001.178548</v>
      </c>
      <c r="BS44" s="19">
        <f t="shared" si="40"/>
        <v>1021.202118</v>
      </c>
      <c r="BT44" s="19">
        <f t="shared" si="40"/>
        <v>1041.626161</v>
      </c>
      <c r="BU44" s="19"/>
      <c r="BV44" s="25">
        <f t="shared" si="31"/>
        <v>45964.81535</v>
      </c>
    </row>
    <row r="45" outlineLevel="1">
      <c r="A45" s="36"/>
      <c r="B45" s="36" t="s">
        <v>26</v>
      </c>
      <c r="C45" s="19">
        <f t="shared" ref="C45:BT45" si="41">C38-C44</f>
        <v>267.4</v>
      </c>
      <c r="D45" s="19">
        <f t="shared" si="41"/>
        <v>280.1</v>
      </c>
      <c r="E45" s="19">
        <f t="shared" si="41"/>
        <v>233.618</v>
      </c>
      <c r="F45" s="19">
        <f t="shared" si="41"/>
        <v>-77.81764</v>
      </c>
      <c r="G45" s="19">
        <f t="shared" si="41"/>
        <v>197.6180072</v>
      </c>
      <c r="H45" s="19">
        <f t="shared" si="41"/>
        <v>-121.7976327</v>
      </c>
      <c r="I45" s="19">
        <f t="shared" si="41"/>
        <v>176.6384147</v>
      </c>
      <c r="J45" s="19">
        <f t="shared" si="41"/>
        <v>-143.136817</v>
      </c>
      <c r="K45" s="19">
        <f t="shared" si="41"/>
        <v>154.9324466</v>
      </c>
      <c r="L45" s="19">
        <f t="shared" si="41"/>
        <v>102.4120876</v>
      </c>
      <c r="M45" s="19">
        <f t="shared" si="41"/>
        <v>137.1437294</v>
      </c>
      <c r="N45" s="19">
        <f t="shared" si="41"/>
        <v>135.15059</v>
      </c>
      <c r="O45" s="19">
        <f t="shared" si="41"/>
        <v>145.1426546</v>
      </c>
      <c r="P45" s="19">
        <f t="shared" si="41"/>
        <v>155.5491522</v>
      </c>
      <c r="Q45" s="19">
        <f t="shared" si="41"/>
        <v>166.384449</v>
      </c>
      <c r="R45" s="19">
        <f t="shared" si="41"/>
        <v>158.8558175</v>
      </c>
      <c r="S45" s="19">
        <f t="shared" si="41"/>
        <v>220.7115543</v>
      </c>
      <c r="T45" s="19">
        <f t="shared" si="41"/>
        <v>219.2308608</v>
      </c>
      <c r="U45" s="19">
        <f t="shared" si="41"/>
        <v>230.9829763</v>
      </c>
      <c r="V45" s="19">
        <f t="shared" si="41"/>
        <v>251.6036197</v>
      </c>
      <c r="W45" s="19">
        <f t="shared" si="41"/>
        <v>215.8024864</v>
      </c>
      <c r="X45" s="19">
        <f t="shared" si="41"/>
        <v>128.2698071</v>
      </c>
      <c r="Y45" s="19">
        <f t="shared" si="41"/>
        <v>109.6866169</v>
      </c>
      <c r="Z45" s="19">
        <f t="shared" si="41"/>
        <v>50.12452721</v>
      </c>
      <c r="AA45" s="19">
        <f t="shared" si="41"/>
        <v>58.49835603</v>
      </c>
      <c r="AB45" s="19">
        <f t="shared" si="41"/>
        <v>27.30948127</v>
      </c>
      <c r="AC45" s="19">
        <f t="shared" si="41"/>
        <v>-3.465445724</v>
      </c>
      <c r="AD45" s="19">
        <f t="shared" si="41"/>
        <v>47.29689575</v>
      </c>
      <c r="AE45" s="19">
        <f t="shared" si="41"/>
        <v>69.06470624</v>
      </c>
      <c r="AF45" s="19">
        <f t="shared" si="41"/>
        <v>122.3611503</v>
      </c>
      <c r="AG45" s="19">
        <f t="shared" si="41"/>
        <v>146.6560404</v>
      </c>
      <c r="AH45" s="19">
        <f t="shared" si="41"/>
        <v>121.3279583</v>
      </c>
      <c r="AI45" s="19">
        <f t="shared" si="41"/>
        <v>96.35771061</v>
      </c>
      <c r="AJ45" s="19">
        <f t="shared" si="41"/>
        <v>71.7265222</v>
      </c>
      <c r="AK45" s="19">
        <f t="shared" si="41"/>
        <v>47.41602031</v>
      </c>
      <c r="AL45" s="19">
        <f t="shared" si="41"/>
        <v>23.40821934</v>
      </c>
      <c r="AM45" s="19">
        <f t="shared" si="41"/>
        <v>-0.3144939991</v>
      </c>
      <c r="AN45" s="19">
        <f t="shared" si="41"/>
        <v>-23.76937528</v>
      </c>
      <c r="AO45" s="19">
        <f t="shared" si="41"/>
        <v>-46.97333644</v>
      </c>
      <c r="AP45" s="19">
        <f t="shared" si="41"/>
        <v>-76.985092</v>
      </c>
      <c r="AQ45" s="19">
        <f t="shared" si="41"/>
        <v>-78.52479384</v>
      </c>
      <c r="AR45" s="19">
        <f t="shared" si="41"/>
        <v>-80.09528971</v>
      </c>
      <c r="AS45" s="19">
        <f t="shared" si="41"/>
        <v>-81.69719551</v>
      </c>
      <c r="AT45" s="19">
        <f t="shared" si="41"/>
        <v>-83.33113942</v>
      </c>
      <c r="AU45" s="19">
        <f t="shared" si="41"/>
        <v>-84.99776221</v>
      </c>
      <c r="AV45" s="19">
        <f t="shared" si="41"/>
        <v>-86.69771745</v>
      </c>
      <c r="AW45" s="19">
        <f t="shared" si="41"/>
        <v>-88.4316718</v>
      </c>
      <c r="AX45" s="19">
        <f t="shared" si="41"/>
        <v>-90.20030524</v>
      </c>
      <c r="AY45" s="19">
        <f t="shared" si="41"/>
        <v>-92.00431134</v>
      </c>
      <c r="AZ45" s="19">
        <f t="shared" si="41"/>
        <v>-93.84439757</v>
      </c>
      <c r="BA45" s="19">
        <f t="shared" si="41"/>
        <v>-95.72128552</v>
      </c>
      <c r="BB45" s="19">
        <f t="shared" si="41"/>
        <v>-97.63571123</v>
      </c>
      <c r="BC45" s="19">
        <f t="shared" si="41"/>
        <v>-99.58842545</v>
      </c>
      <c r="BD45" s="19">
        <f t="shared" si="41"/>
        <v>-101.580194</v>
      </c>
      <c r="BE45" s="19">
        <f t="shared" si="41"/>
        <v>-103.6117978</v>
      </c>
      <c r="BF45" s="19">
        <f t="shared" si="41"/>
        <v>-105.6840338</v>
      </c>
      <c r="BG45" s="19">
        <f t="shared" si="41"/>
        <v>-107.7977145</v>
      </c>
      <c r="BH45" s="19">
        <f t="shared" si="41"/>
        <v>-109.9536688</v>
      </c>
      <c r="BI45" s="19">
        <f t="shared" si="41"/>
        <v>-112.1527421</v>
      </c>
      <c r="BJ45" s="19">
        <f t="shared" si="41"/>
        <v>-114.395797</v>
      </c>
      <c r="BK45" s="19">
        <f t="shared" si="41"/>
        <v>-116.6837129</v>
      </c>
      <c r="BL45" s="19">
        <f t="shared" si="41"/>
        <v>-119.0173872</v>
      </c>
      <c r="BM45" s="19">
        <f t="shared" si="41"/>
        <v>-121.3977349</v>
      </c>
      <c r="BN45" s="19">
        <f t="shared" si="41"/>
        <v>-123.8256896</v>
      </c>
      <c r="BO45" s="19">
        <f t="shared" si="41"/>
        <v>-126.3022034</v>
      </c>
      <c r="BP45" s="19">
        <f t="shared" si="41"/>
        <v>-128.8282475</v>
      </c>
      <c r="BQ45" s="19">
        <f t="shared" si="41"/>
        <v>-131.4048124</v>
      </c>
      <c r="BR45" s="19">
        <f t="shared" si="41"/>
        <v>-134.0329087</v>
      </c>
      <c r="BS45" s="19">
        <f t="shared" si="41"/>
        <v>-136.7135669</v>
      </c>
      <c r="BT45" s="19">
        <f t="shared" si="41"/>
        <v>-139.4478382</v>
      </c>
      <c r="BU45" s="19"/>
      <c r="BV45" s="25"/>
    </row>
    <row r="46" outlineLevel="1">
      <c r="A46" s="37"/>
      <c r="B46" s="38" t="s">
        <v>17</v>
      </c>
      <c r="C46" s="23">
        <v>200.0</v>
      </c>
      <c r="D46" s="15">
        <f t="shared" ref="D46:BT46" si="42">C46*(1+D8)+D40-D34</f>
        <v>253.7971014</v>
      </c>
      <c r="E46" s="15">
        <f t="shared" si="42"/>
        <v>311.0479479</v>
      </c>
      <c r="F46" s="15">
        <f t="shared" si="42"/>
        <v>371.8746366</v>
      </c>
      <c r="G46" s="15">
        <f t="shared" si="42"/>
        <v>436.3968047</v>
      </c>
      <c r="H46" s="15">
        <f t="shared" si="42"/>
        <v>504.730974</v>
      </c>
      <c r="I46" s="15">
        <f t="shared" si="42"/>
        <v>576.9898667</v>
      </c>
      <c r="J46" s="15">
        <f t="shared" si="42"/>
        <v>653.2816931</v>
      </c>
      <c r="K46" s="15">
        <f t="shared" si="42"/>
        <v>733.7094153</v>
      </c>
      <c r="L46" s="15">
        <f t="shared" si="42"/>
        <v>818.3699884</v>
      </c>
      <c r="M46" s="15">
        <f t="shared" si="42"/>
        <v>907.3535833</v>
      </c>
      <c r="N46" s="15">
        <f t="shared" si="42"/>
        <v>1000.742794</v>
      </c>
      <c r="O46" s="15">
        <f t="shared" si="42"/>
        <v>1098.611834</v>
      </c>
      <c r="P46" s="15">
        <f t="shared" si="42"/>
        <v>1201.025724</v>
      </c>
      <c r="Q46" s="15">
        <f t="shared" si="42"/>
        <v>1308.039478</v>
      </c>
      <c r="R46" s="15">
        <f t="shared" si="42"/>
        <v>1379.697293</v>
      </c>
      <c r="S46" s="15">
        <f t="shared" si="42"/>
        <v>1453.881017</v>
      </c>
      <c r="T46" s="15">
        <f t="shared" si="42"/>
        <v>1530.578508</v>
      </c>
      <c r="U46" s="15">
        <f t="shared" si="42"/>
        <v>1609.769309</v>
      </c>
      <c r="V46" s="15">
        <f t="shared" si="42"/>
        <v>1628.424274</v>
      </c>
      <c r="W46" s="15">
        <f t="shared" si="42"/>
        <v>1645.113481</v>
      </c>
      <c r="X46" s="15">
        <f t="shared" si="42"/>
        <v>1659.678155</v>
      </c>
      <c r="Y46" s="15">
        <f t="shared" si="42"/>
        <v>1671.957429</v>
      </c>
      <c r="Z46" s="15">
        <f t="shared" si="42"/>
        <v>1681.788883</v>
      </c>
      <c r="AA46" s="15">
        <f t="shared" si="42"/>
        <v>1689.009111</v>
      </c>
      <c r="AB46" s="15">
        <f t="shared" si="42"/>
        <v>1693.454329</v>
      </c>
      <c r="AC46" s="15">
        <f t="shared" si="42"/>
        <v>1694.961009</v>
      </c>
      <c r="AD46" s="15">
        <f t="shared" si="42"/>
        <v>1693.366546</v>
      </c>
      <c r="AE46" s="15">
        <f t="shared" si="42"/>
        <v>1688.509946</v>
      </c>
      <c r="AF46" s="15">
        <f t="shared" si="42"/>
        <v>1680.232541</v>
      </c>
      <c r="AG46" s="15">
        <f t="shared" si="42"/>
        <v>1668.378726</v>
      </c>
      <c r="AH46" s="15">
        <f t="shared" si="42"/>
        <v>1652.796702</v>
      </c>
      <c r="AI46" s="15">
        <f t="shared" si="42"/>
        <v>1633.339244</v>
      </c>
      <c r="AJ46" s="15">
        <f t="shared" si="42"/>
        <v>1609.864472</v>
      </c>
      <c r="AK46" s="15">
        <f t="shared" si="42"/>
        <v>1582.236621</v>
      </c>
      <c r="AL46" s="15">
        <f t="shared" si="42"/>
        <v>1550.32682</v>
      </c>
      <c r="AM46" s="15">
        <f t="shared" si="42"/>
        <v>1514.013856</v>
      </c>
      <c r="AN46" s="15">
        <f t="shared" si="42"/>
        <v>1473.184937</v>
      </c>
      <c r="AO46" s="15">
        <f t="shared" si="42"/>
        <v>1427.736432</v>
      </c>
      <c r="AP46" s="15">
        <f t="shared" si="42"/>
        <v>1424.381937</v>
      </c>
      <c r="AQ46" s="15">
        <f t="shared" si="42"/>
        <v>1418.544176</v>
      </c>
      <c r="AR46" s="15">
        <f t="shared" si="42"/>
        <v>1410.140695</v>
      </c>
      <c r="AS46" s="15">
        <f t="shared" si="42"/>
        <v>1399.093961</v>
      </c>
      <c r="AT46" s="15">
        <f t="shared" si="42"/>
        <v>1385.331825</v>
      </c>
      <c r="AU46" s="15">
        <f t="shared" si="42"/>
        <v>1368.787964</v>
      </c>
      <c r="AV46" s="15">
        <f t="shared" si="42"/>
        <v>1349.402305</v>
      </c>
      <c r="AW46" s="15">
        <f t="shared" si="42"/>
        <v>1327.121434</v>
      </c>
      <c r="AX46" s="15">
        <f t="shared" si="42"/>
        <v>1301.898984</v>
      </c>
      <c r="AY46" s="15">
        <f t="shared" si="42"/>
        <v>1273.695985</v>
      </c>
      <c r="AZ46" s="15">
        <f t="shared" si="42"/>
        <v>1242.481202</v>
      </c>
      <c r="BA46" s="15">
        <f t="shared" si="42"/>
        <v>1208.231429</v>
      </c>
      <c r="BB46" s="15">
        <f t="shared" si="42"/>
        <v>1170.931757</v>
      </c>
      <c r="BC46" s="15">
        <f t="shared" si="42"/>
        <v>1130.575798</v>
      </c>
      <c r="BD46" s="15">
        <f t="shared" si="42"/>
        <v>1087.165879</v>
      </c>
      <c r="BE46" s="15">
        <f t="shared" si="42"/>
        <v>1040.713186</v>
      </c>
      <c r="BF46" s="15">
        <f t="shared" si="42"/>
        <v>991.2378788</v>
      </c>
      <c r="BG46" s="15">
        <f t="shared" si="42"/>
        <v>938.7691458</v>
      </c>
      <c r="BH46" s="15">
        <f t="shared" si="42"/>
        <v>883.3452278</v>
      </c>
      <c r="BI46" s="15">
        <f t="shared" si="42"/>
        <v>825.0133883</v>
      </c>
      <c r="BJ46" s="15">
        <f t="shared" si="42"/>
        <v>763.8298399</v>
      </c>
      <c r="BK46" s="15">
        <f t="shared" si="42"/>
        <v>699.8596241</v>
      </c>
      <c r="BL46" s="15">
        <f t="shared" si="42"/>
        <v>633.1764435</v>
      </c>
      <c r="BM46" s="15">
        <f t="shared" si="42"/>
        <v>563.8624492</v>
      </c>
      <c r="BN46" s="15">
        <f t="shared" si="42"/>
        <v>492.0079815</v>
      </c>
      <c r="BO46" s="15">
        <f t="shared" si="42"/>
        <v>417.7112666</v>
      </c>
      <c r="BP46" s="15">
        <f t="shared" si="42"/>
        <v>341.0780712</v>
      </c>
      <c r="BQ46" s="15">
        <f t="shared" si="42"/>
        <v>262.2213142</v>
      </c>
      <c r="BR46" s="15">
        <f t="shared" si="42"/>
        <v>181.2606403</v>
      </c>
      <c r="BS46" s="15">
        <f t="shared" si="42"/>
        <v>98.32195643</v>
      </c>
      <c r="BT46" s="15">
        <f t="shared" si="42"/>
        <v>13.53693352</v>
      </c>
      <c r="BU46" s="15"/>
      <c r="BV46" s="25"/>
    </row>
    <row r="47" outlineLevel="1">
      <c r="A47" s="37"/>
      <c r="B47" s="38" t="s">
        <v>18</v>
      </c>
      <c r="C47" s="23">
        <v>100.0</v>
      </c>
      <c r="D47" s="15">
        <f t="shared" ref="D47:BT47" si="43">C47*(1+D7)+D41-D35</f>
        <v>134.4985507</v>
      </c>
      <c r="E47" s="15">
        <f t="shared" si="43"/>
        <v>171.2405537</v>
      </c>
      <c r="F47" s="15">
        <f t="shared" si="43"/>
        <v>210.3062255</v>
      </c>
      <c r="G47" s="15">
        <f t="shared" si="43"/>
        <v>251.7742447</v>
      </c>
      <c r="H47" s="15">
        <f t="shared" si="43"/>
        <v>295.7213261</v>
      </c>
      <c r="I47" s="15">
        <f t="shared" si="43"/>
        <v>342.2217761</v>
      </c>
      <c r="J47" s="15">
        <f t="shared" si="43"/>
        <v>391.3470299</v>
      </c>
      <c r="K47" s="15">
        <f t="shared" si="43"/>
        <v>443.1651721</v>
      </c>
      <c r="L47" s="15">
        <f t="shared" si="43"/>
        <v>497.7404435</v>
      </c>
      <c r="M47" s="15">
        <f t="shared" si="43"/>
        <v>555.1327338</v>
      </c>
      <c r="N47" s="15">
        <f t="shared" si="43"/>
        <v>615.3970657</v>
      </c>
      <c r="O47" s="15">
        <f t="shared" si="43"/>
        <v>678.5830699</v>
      </c>
      <c r="P47" s="15">
        <f t="shared" si="43"/>
        <v>744.7344559</v>
      </c>
      <c r="Q47" s="15">
        <f t="shared" si="43"/>
        <v>813.8884799</v>
      </c>
      <c r="R47" s="15">
        <f t="shared" si="43"/>
        <v>886.075414</v>
      </c>
      <c r="S47" s="15">
        <f t="shared" si="43"/>
        <v>961.3180196</v>
      </c>
      <c r="T47" s="15">
        <f t="shared" si="43"/>
        <v>1039.631028</v>
      </c>
      <c r="U47" s="15">
        <f t="shared" si="43"/>
        <v>1121.020634</v>
      </c>
      <c r="V47" s="15">
        <f t="shared" si="43"/>
        <v>1205.483999</v>
      </c>
      <c r="W47" s="15">
        <f t="shared" si="43"/>
        <v>1293.008783</v>
      </c>
      <c r="X47" s="15">
        <f t="shared" si="43"/>
        <v>1383.572689</v>
      </c>
      <c r="Y47" s="15">
        <f t="shared" si="43"/>
        <v>1477.143039</v>
      </c>
      <c r="Z47" s="15">
        <f t="shared" si="43"/>
        <v>1573.676381</v>
      </c>
      <c r="AA47" s="15">
        <f t="shared" si="43"/>
        <v>1673.118129</v>
      </c>
      <c r="AB47" s="15">
        <f t="shared" si="43"/>
        <v>1775.402242</v>
      </c>
      <c r="AC47" s="15">
        <f t="shared" si="43"/>
        <v>1880.450949</v>
      </c>
      <c r="AD47" s="15">
        <f t="shared" si="43"/>
        <v>1988.174511</v>
      </c>
      <c r="AE47" s="15">
        <f t="shared" si="43"/>
        <v>2098.471045</v>
      </c>
      <c r="AF47" s="15">
        <f t="shared" si="43"/>
        <v>2211.226392</v>
      </c>
      <c r="AG47" s="15">
        <f t="shared" si="43"/>
        <v>2326.314045</v>
      </c>
      <c r="AH47" s="15">
        <f t="shared" si="43"/>
        <v>2443.595137</v>
      </c>
      <c r="AI47" s="15">
        <f t="shared" si="43"/>
        <v>2562.918491</v>
      </c>
      <c r="AJ47" s="15">
        <f t="shared" si="43"/>
        <v>2684.120731</v>
      </c>
      <c r="AK47" s="15">
        <f t="shared" si="43"/>
        <v>2807.026467</v>
      </c>
      <c r="AL47" s="15">
        <f t="shared" si="43"/>
        <v>2931.44854</v>
      </c>
      <c r="AM47" s="15">
        <f t="shared" si="43"/>
        <v>3057.188339</v>
      </c>
      <c r="AN47" s="15">
        <f t="shared" si="43"/>
        <v>3184.036192</v>
      </c>
      <c r="AO47" s="15">
        <f t="shared" si="43"/>
        <v>3311.771823</v>
      </c>
      <c r="AP47" s="15">
        <f t="shared" si="43"/>
        <v>3302.564878</v>
      </c>
      <c r="AQ47" s="15">
        <f t="shared" si="43"/>
        <v>3287.527294</v>
      </c>
      <c r="AR47" s="15">
        <f t="shared" si="43"/>
        <v>3266.468128</v>
      </c>
      <c r="AS47" s="15">
        <f t="shared" si="43"/>
        <v>3239.20807</v>
      </c>
      <c r="AT47" s="15">
        <f t="shared" si="43"/>
        <v>3205.580514</v>
      </c>
      <c r="AU47" s="15">
        <f t="shared" si="43"/>
        <v>3165.43258</v>
      </c>
      <c r="AV47" s="15">
        <f t="shared" si="43"/>
        <v>3118.626116</v>
      </c>
      <c r="AW47" s="15">
        <f t="shared" si="43"/>
        <v>3065.038636</v>
      </c>
      <c r="AX47" s="15">
        <f t="shared" si="43"/>
        <v>3004.564212</v>
      </c>
      <c r="AY47" s="15">
        <f t="shared" si="43"/>
        <v>2937.114311</v>
      </c>
      <c r="AZ47" s="15">
        <f t="shared" si="43"/>
        <v>2862.618548</v>
      </c>
      <c r="BA47" s="15">
        <f t="shared" si="43"/>
        <v>2781.025384</v>
      </c>
      <c r="BB47" s="15">
        <f t="shared" si="43"/>
        <v>2692.302728</v>
      </c>
      <c r="BC47" s="15">
        <f t="shared" si="43"/>
        <v>2596.438466</v>
      </c>
      <c r="BD47" s="15">
        <f t="shared" si="43"/>
        <v>2493.440891</v>
      </c>
      <c r="BE47" s="15">
        <f t="shared" si="43"/>
        <v>2383.339039</v>
      </c>
      <c r="BF47" s="15">
        <f t="shared" si="43"/>
        <v>2266.182934</v>
      </c>
      <c r="BG47" s="15">
        <f t="shared" si="43"/>
        <v>2142.043718</v>
      </c>
      <c r="BH47" s="15">
        <f t="shared" si="43"/>
        <v>2011.013685</v>
      </c>
      <c r="BI47" s="15">
        <f t="shared" si="43"/>
        <v>1873.206203</v>
      </c>
      <c r="BJ47" s="15">
        <f t="shared" si="43"/>
        <v>1728.755531</v>
      </c>
      <c r="BK47" s="15">
        <f t="shared" si="43"/>
        <v>1577.816522</v>
      </c>
      <c r="BL47" s="15">
        <f t="shared" si="43"/>
        <v>1420.564226</v>
      </c>
      <c r="BM47" s="15">
        <f t="shared" si="43"/>
        <v>1257.193372</v>
      </c>
      <c r="BN47" s="15">
        <f t="shared" si="43"/>
        <v>1087.917756</v>
      </c>
      <c r="BO47" s="15">
        <f t="shared" si="43"/>
        <v>912.9695197</v>
      </c>
      <c r="BP47" s="15">
        <f t="shared" si="43"/>
        <v>732.5983309</v>
      </c>
      <c r="BQ47" s="15">
        <f t="shared" si="43"/>
        <v>547.0704656</v>
      </c>
      <c r="BR47" s="15">
        <f t="shared" si="43"/>
        <v>356.667801</v>
      </c>
      <c r="BS47" s="15">
        <f t="shared" si="43"/>
        <v>161.6867219</v>
      </c>
      <c r="BT47" s="15">
        <f t="shared" si="43"/>
        <v>-37.56305233</v>
      </c>
      <c r="BU47" s="15"/>
      <c r="BV47" s="25"/>
    </row>
    <row r="48" outlineLevel="1">
      <c r="A48" s="37"/>
      <c r="B48" s="39" t="s">
        <v>27</v>
      </c>
      <c r="C48" s="23">
        <v>100.0</v>
      </c>
      <c r="D48" s="15">
        <f t="shared" ref="D48:BT48" si="44">C48+D45</f>
        <v>380.1</v>
      </c>
      <c r="E48" s="15">
        <f t="shared" si="44"/>
        <v>613.718</v>
      </c>
      <c r="F48" s="15">
        <f t="shared" si="44"/>
        <v>535.90036</v>
      </c>
      <c r="G48" s="15">
        <f t="shared" si="44"/>
        <v>733.5183672</v>
      </c>
      <c r="H48" s="15">
        <f t="shared" si="44"/>
        <v>611.7207345</v>
      </c>
      <c r="I48" s="15">
        <f t="shared" si="44"/>
        <v>788.3591492</v>
      </c>
      <c r="J48" s="15">
        <f t="shared" si="44"/>
        <v>645.2223322</v>
      </c>
      <c r="K48" s="15">
        <f t="shared" si="44"/>
        <v>800.1547789</v>
      </c>
      <c r="L48" s="15">
        <f t="shared" si="44"/>
        <v>902.5668665</v>
      </c>
      <c r="M48" s="15">
        <f t="shared" si="44"/>
        <v>1039.710596</v>
      </c>
      <c r="N48" s="15">
        <f t="shared" si="44"/>
        <v>1174.861186</v>
      </c>
      <c r="O48" s="15">
        <f t="shared" si="44"/>
        <v>1320.003841</v>
      </c>
      <c r="P48" s="15">
        <f t="shared" si="44"/>
        <v>1475.552993</v>
      </c>
      <c r="Q48" s="15">
        <f t="shared" si="44"/>
        <v>1641.937442</v>
      </c>
      <c r="R48" s="15">
        <f t="shared" si="44"/>
        <v>1800.793259</v>
      </c>
      <c r="S48" s="15">
        <f t="shared" si="44"/>
        <v>2021.504814</v>
      </c>
      <c r="T48" s="15">
        <f t="shared" si="44"/>
        <v>2240.735674</v>
      </c>
      <c r="U48" s="15">
        <f t="shared" si="44"/>
        <v>2471.718651</v>
      </c>
      <c r="V48" s="15">
        <f t="shared" si="44"/>
        <v>2723.32227</v>
      </c>
      <c r="W48" s="15">
        <f t="shared" si="44"/>
        <v>2939.124757</v>
      </c>
      <c r="X48" s="15">
        <f t="shared" si="44"/>
        <v>3067.394564</v>
      </c>
      <c r="Y48" s="15">
        <f t="shared" si="44"/>
        <v>3177.081181</v>
      </c>
      <c r="Z48" s="15">
        <f t="shared" si="44"/>
        <v>3227.205708</v>
      </c>
      <c r="AA48" s="15">
        <f t="shared" si="44"/>
        <v>3285.704064</v>
      </c>
      <c r="AB48" s="15">
        <f t="shared" si="44"/>
        <v>3313.013545</v>
      </c>
      <c r="AC48" s="15">
        <f t="shared" si="44"/>
        <v>3309.548099</v>
      </c>
      <c r="AD48" s="15">
        <f t="shared" si="44"/>
        <v>3356.844995</v>
      </c>
      <c r="AE48" s="15">
        <f t="shared" si="44"/>
        <v>3425.909701</v>
      </c>
      <c r="AF48" s="15">
        <f t="shared" si="44"/>
        <v>3548.270852</v>
      </c>
      <c r="AG48" s="15">
        <f t="shared" si="44"/>
        <v>3694.926892</v>
      </c>
      <c r="AH48" s="15">
        <f t="shared" si="44"/>
        <v>3816.25485</v>
      </c>
      <c r="AI48" s="15">
        <f t="shared" si="44"/>
        <v>3912.612561</v>
      </c>
      <c r="AJ48" s="15">
        <f t="shared" si="44"/>
        <v>3984.339083</v>
      </c>
      <c r="AK48" s="15">
        <f t="shared" si="44"/>
        <v>4031.755103</v>
      </c>
      <c r="AL48" s="15">
        <f t="shared" si="44"/>
        <v>4055.163323</v>
      </c>
      <c r="AM48" s="15">
        <f t="shared" si="44"/>
        <v>4054.848829</v>
      </c>
      <c r="AN48" s="15">
        <f t="shared" si="44"/>
        <v>4031.079454</v>
      </c>
      <c r="AO48" s="15">
        <f t="shared" si="44"/>
        <v>3984.106117</v>
      </c>
      <c r="AP48" s="15">
        <f t="shared" si="44"/>
        <v>3907.121025</v>
      </c>
      <c r="AQ48" s="15">
        <f t="shared" si="44"/>
        <v>3828.596231</v>
      </c>
      <c r="AR48" s="15">
        <f t="shared" si="44"/>
        <v>3748.500942</v>
      </c>
      <c r="AS48" s="15">
        <f t="shared" si="44"/>
        <v>3666.803746</v>
      </c>
      <c r="AT48" s="15">
        <f t="shared" si="44"/>
        <v>3583.472607</v>
      </c>
      <c r="AU48" s="15">
        <f t="shared" si="44"/>
        <v>3498.474844</v>
      </c>
      <c r="AV48" s="15">
        <f t="shared" si="44"/>
        <v>3411.777127</v>
      </c>
      <c r="AW48" s="15">
        <f t="shared" si="44"/>
        <v>3323.345455</v>
      </c>
      <c r="AX48" s="15">
        <f t="shared" si="44"/>
        <v>3233.14515</v>
      </c>
      <c r="AY48" s="15">
        <f t="shared" si="44"/>
        <v>3141.140839</v>
      </c>
      <c r="AZ48" s="15">
        <f t="shared" si="44"/>
        <v>3047.296441</v>
      </c>
      <c r="BA48" s="15">
        <f t="shared" si="44"/>
        <v>2951.575156</v>
      </c>
      <c r="BB48" s="15">
        <f t="shared" si="44"/>
        <v>2853.939444</v>
      </c>
      <c r="BC48" s="15">
        <f t="shared" si="44"/>
        <v>2754.351019</v>
      </c>
      <c r="BD48" s="15">
        <f t="shared" si="44"/>
        <v>2652.770825</v>
      </c>
      <c r="BE48" s="15">
        <f t="shared" si="44"/>
        <v>2549.159027</v>
      </c>
      <c r="BF48" s="15">
        <f t="shared" si="44"/>
        <v>2443.474993</v>
      </c>
      <c r="BG48" s="15">
        <f t="shared" si="44"/>
        <v>2335.677279</v>
      </c>
      <c r="BH48" s="15">
        <f t="shared" si="44"/>
        <v>2225.72361</v>
      </c>
      <c r="BI48" s="15">
        <f t="shared" si="44"/>
        <v>2113.570868</v>
      </c>
      <c r="BJ48" s="15">
        <f t="shared" si="44"/>
        <v>1999.175071</v>
      </c>
      <c r="BK48" s="15">
        <f t="shared" si="44"/>
        <v>1882.491358</v>
      </c>
      <c r="BL48" s="15">
        <f t="shared" si="44"/>
        <v>1763.473971</v>
      </c>
      <c r="BM48" s="15">
        <f t="shared" si="44"/>
        <v>1642.076236</v>
      </c>
      <c r="BN48" s="15">
        <f t="shared" si="44"/>
        <v>1518.250546</v>
      </c>
      <c r="BO48" s="15">
        <f t="shared" si="44"/>
        <v>1391.948343</v>
      </c>
      <c r="BP48" s="15">
        <f t="shared" si="44"/>
        <v>1263.120095</v>
      </c>
      <c r="BQ48" s="15">
        <f t="shared" si="44"/>
        <v>1131.715283</v>
      </c>
      <c r="BR48" s="15">
        <f t="shared" si="44"/>
        <v>997.6823742</v>
      </c>
      <c r="BS48" s="15">
        <f t="shared" si="44"/>
        <v>860.9688073</v>
      </c>
      <c r="BT48" s="15">
        <f t="shared" si="44"/>
        <v>721.5209691</v>
      </c>
      <c r="BU48" s="15"/>
      <c r="BV48" s="25"/>
    </row>
    <row r="49" outlineLevel="1">
      <c r="A49" s="37"/>
      <c r="B49" s="40" t="s">
        <v>28</v>
      </c>
      <c r="C49" s="20">
        <f t="shared" ref="C49:BT49" si="45">SUM(C46:C48)</f>
        <v>400</v>
      </c>
      <c r="D49" s="20">
        <f t="shared" si="45"/>
        <v>768.3956522</v>
      </c>
      <c r="E49" s="20">
        <f t="shared" si="45"/>
        <v>1096.006502</v>
      </c>
      <c r="F49" s="20">
        <f t="shared" si="45"/>
        <v>1118.081222</v>
      </c>
      <c r="G49" s="20">
        <f t="shared" si="45"/>
        <v>1421.689417</v>
      </c>
      <c r="H49" s="20">
        <f t="shared" si="45"/>
        <v>1412.173035</v>
      </c>
      <c r="I49" s="20">
        <f t="shared" si="45"/>
        <v>1707.570792</v>
      </c>
      <c r="J49" s="20">
        <f t="shared" si="45"/>
        <v>1689.851055</v>
      </c>
      <c r="K49" s="20">
        <f t="shared" si="45"/>
        <v>1977.029366</v>
      </c>
      <c r="L49" s="20">
        <f t="shared" si="45"/>
        <v>2218.677298</v>
      </c>
      <c r="M49" s="20">
        <f t="shared" si="45"/>
        <v>2502.196913</v>
      </c>
      <c r="N49" s="20">
        <f t="shared" si="45"/>
        <v>2791.001046</v>
      </c>
      <c r="O49" s="20">
        <f t="shared" si="45"/>
        <v>3097.198744</v>
      </c>
      <c r="P49" s="20">
        <f t="shared" si="45"/>
        <v>3421.313172</v>
      </c>
      <c r="Q49" s="20">
        <f t="shared" si="45"/>
        <v>3763.865399</v>
      </c>
      <c r="R49" s="20">
        <f t="shared" si="45"/>
        <v>4066.565966</v>
      </c>
      <c r="S49" s="20">
        <f t="shared" si="45"/>
        <v>4436.70385</v>
      </c>
      <c r="T49" s="20">
        <f t="shared" si="45"/>
        <v>4810.945211</v>
      </c>
      <c r="U49" s="20">
        <f t="shared" si="45"/>
        <v>5202.508593</v>
      </c>
      <c r="V49" s="20">
        <f t="shared" si="45"/>
        <v>5557.230543</v>
      </c>
      <c r="W49" s="20">
        <f t="shared" si="45"/>
        <v>5877.247021</v>
      </c>
      <c r="X49" s="20">
        <f t="shared" si="45"/>
        <v>6110.645408</v>
      </c>
      <c r="Y49" s="20">
        <f t="shared" si="45"/>
        <v>6326.181649</v>
      </c>
      <c r="Z49" s="20">
        <f t="shared" si="45"/>
        <v>6482.670972</v>
      </c>
      <c r="AA49" s="20">
        <f t="shared" si="45"/>
        <v>6647.831304</v>
      </c>
      <c r="AB49" s="20">
        <f t="shared" si="45"/>
        <v>6781.870117</v>
      </c>
      <c r="AC49" s="20">
        <f t="shared" si="45"/>
        <v>6884.960058</v>
      </c>
      <c r="AD49" s="20">
        <f t="shared" si="45"/>
        <v>7038.386052</v>
      </c>
      <c r="AE49" s="20">
        <f t="shared" si="45"/>
        <v>7212.890692</v>
      </c>
      <c r="AF49" s="20">
        <f t="shared" si="45"/>
        <v>7439.729785</v>
      </c>
      <c r="AG49" s="20">
        <f t="shared" si="45"/>
        <v>7689.619663</v>
      </c>
      <c r="AH49" s="20">
        <f t="shared" si="45"/>
        <v>7912.646689</v>
      </c>
      <c r="AI49" s="20">
        <f t="shared" si="45"/>
        <v>8108.870296</v>
      </c>
      <c r="AJ49" s="20">
        <f t="shared" si="45"/>
        <v>8278.324286</v>
      </c>
      <c r="AK49" s="20">
        <f t="shared" si="45"/>
        <v>8421.018192</v>
      </c>
      <c r="AL49" s="20">
        <f t="shared" si="45"/>
        <v>8536.938682</v>
      </c>
      <c r="AM49" s="20">
        <f t="shared" si="45"/>
        <v>8626.051023</v>
      </c>
      <c r="AN49" s="20">
        <f t="shared" si="45"/>
        <v>8688.300582</v>
      </c>
      <c r="AO49" s="20">
        <f t="shared" si="45"/>
        <v>8723.614372</v>
      </c>
      <c r="AP49" s="20">
        <f t="shared" si="45"/>
        <v>8634.06784</v>
      </c>
      <c r="AQ49" s="20">
        <f t="shared" si="45"/>
        <v>8534.667702</v>
      </c>
      <c r="AR49" s="20">
        <f t="shared" si="45"/>
        <v>8425.109764</v>
      </c>
      <c r="AS49" s="20">
        <f t="shared" si="45"/>
        <v>8305.105777</v>
      </c>
      <c r="AT49" s="20">
        <f t="shared" si="45"/>
        <v>8174.384946</v>
      </c>
      <c r="AU49" s="20">
        <f t="shared" si="45"/>
        <v>8032.695389</v>
      </c>
      <c r="AV49" s="20">
        <f t="shared" si="45"/>
        <v>7879.805548</v>
      </c>
      <c r="AW49" s="20">
        <f t="shared" si="45"/>
        <v>7715.505525</v>
      </c>
      <c r="AX49" s="20">
        <f t="shared" si="45"/>
        <v>7539.608346</v>
      </c>
      <c r="AY49" s="20">
        <f t="shared" si="45"/>
        <v>7351.951134</v>
      </c>
      <c r="AZ49" s="20">
        <f t="shared" si="45"/>
        <v>7152.396191</v>
      </c>
      <c r="BA49" s="20">
        <f t="shared" si="45"/>
        <v>6940.831969</v>
      </c>
      <c r="BB49" s="20">
        <f t="shared" si="45"/>
        <v>6717.17393</v>
      </c>
      <c r="BC49" s="20">
        <f t="shared" si="45"/>
        <v>6481.365284</v>
      </c>
      <c r="BD49" s="20">
        <f t="shared" si="45"/>
        <v>6233.377594</v>
      </c>
      <c r="BE49" s="20">
        <f t="shared" si="45"/>
        <v>5973.211253</v>
      </c>
      <c r="BF49" s="20">
        <f t="shared" si="45"/>
        <v>5700.895806</v>
      </c>
      <c r="BG49" s="20">
        <f t="shared" si="45"/>
        <v>5416.490143</v>
      </c>
      <c r="BH49" s="20">
        <f t="shared" si="45"/>
        <v>5120.082523</v>
      </c>
      <c r="BI49" s="20">
        <f t="shared" si="45"/>
        <v>4811.790459</v>
      </c>
      <c r="BJ49" s="20">
        <f t="shared" si="45"/>
        <v>4491.760441</v>
      </c>
      <c r="BK49" s="20">
        <f t="shared" si="45"/>
        <v>4160.167504</v>
      </c>
      <c r="BL49" s="20">
        <f t="shared" si="45"/>
        <v>3817.21464</v>
      </c>
      <c r="BM49" s="20">
        <f t="shared" si="45"/>
        <v>3463.132057</v>
      </c>
      <c r="BN49" s="20">
        <f t="shared" si="45"/>
        <v>3098.176283</v>
      </c>
      <c r="BO49" s="20">
        <f t="shared" si="45"/>
        <v>2722.629129</v>
      </c>
      <c r="BP49" s="20">
        <f t="shared" si="45"/>
        <v>2336.796497</v>
      </c>
      <c r="BQ49" s="20">
        <f t="shared" si="45"/>
        <v>1941.007063</v>
      </c>
      <c r="BR49" s="20">
        <f t="shared" si="45"/>
        <v>1535.610815</v>
      </c>
      <c r="BS49" s="20">
        <f t="shared" si="45"/>
        <v>1120.977486</v>
      </c>
      <c r="BT49" s="20">
        <f t="shared" si="45"/>
        <v>697.4948503</v>
      </c>
      <c r="BU49" s="20"/>
      <c r="BV49" s="25"/>
    </row>
    <row r="50" ht="13.5" customHeight="1" outlineLevel="1">
      <c r="A50" s="12"/>
      <c r="B50" s="13"/>
      <c r="C50" s="41"/>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25"/>
    </row>
    <row r="51">
      <c r="A51" s="16" t="s">
        <v>30</v>
      </c>
      <c r="B51" s="17" t="s">
        <v>10</v>
      </c>
      <c r="C51" s="14"/>
      <c r="D51" s="15"/>
      <c r="E51" s="24">
        <v>0.0</v>
      </c>
      <c r="F51" s="15">
        <f t="shared" ref="F51:BT51" si="46">+E51+1</f>
        <v>1</v>
      </c>
      <c r="G51" s="15">
        <f t="shared" si="46"/>
        <v>2</v>
      </c>
      <c r="H51" s="15">
        <f t="shared" si="46"/>
        <v>3</v>
      </c>
      <c r="I51" s="15">
        <f t="shared" si="46"/>
        <v>4</v>
      </c>
      <c r="J51" s="15">
        <f t="shared" si="46"/>
        <v>5</v>
      </c>
      <c r="K51" s="15">
        <f t="shared" si="46"/>
        <v>6</v>
      </c>
      <c r="L51" s="15">
        <f t="shared" si="46"/>
        <v>7</v>
      </c>
      <c r="M51" s="15">
        <f t="shared" si="46"/>
        <v>8</v>
      </c>
      <c r="N51" s="15">
        <f t="shared" si="46"/>
        <v>9</v>
      </c>
      <c r="O51" s="15">
        <f t="shared" si="46"/>
        <v>10</v>
      </c>
      <c r="P51" s="15">
        <f t="shared" si="46"/>
        <v>11</v>
      </c>
      <c r="Q51" s="15">
        <f t="shared" si="46"/>
        <v>12</v>
      </c>
      <c r="R51" s="15">
        <f t="shared" si="46"/>
        <v>13</v>
      </c>
      <c r="S51" s="15">
        <f t="shared" si="46"/>
        <v>14</v>
      </c>
      <c r="T51" s="15">
        <f t="shared" si="46"/>
        <v>15</v>
      </c>
      <c r="U51" s="15">
        <f t="shared" si="46"/>
        <v>16</v>
      </c>
      <c r="V51" s="15">
        <f t="shared" si="46"/>
        <v>17</v>
      </c>
      <c r="W51" s="15">
        <f t="shared" si="46"/>
        <v>18</v>
      </c>
      <c r="X51" s="15">
        <f t="shared" si="46"/>
        <v>19</v>
      </c>
      <c r="Y51" s="15">
        <f t="shared" si="46"/>
        <v>20</v>
      </c>
      <c r="Z51" s="15">
        <f t="shared" si="46"/>
        <v>21</v>
      </c>
      <c r="AA51" s="15">
        <f t="shared" si="46"/>
        <v>22</v>
      </c>
      <c r="AB51" s="15">
        <f t="shared" si="46"/>
        <v>23</v>
      </c>
      <c r="AC51" s="15">
        <f t="shared" si="46"/>
        <v>24</v>
      </c>
      <c r="AD51" s="15">
        <f t="shared" si="46"/>
        <v>25</v>
      </c>
      <c r="AE51" s="15">
        <f t="shared" si="46"/>
        <v>26</v>
      </c>
      <c r="AF51" s="15">
        <f t="shared" si="46"/>
        <v>27</v>
      </c>
      <c r="AG51" s="15">
        <f t="shared" si="46"/>
        <v>28</v>
      </c>
      <c r="AH51" s="15">
        <f t="shared" si="46"/>
        <v>29</v>
      </c>
      <c r="AI51" s="15">
        <f t="shared" si="46"/>
        <v>30</v>
      </c>
      <c r="AJ51" s="15">
        <f t="shared" si="46"/>
        <v>31</v>
      </c>
      <c r="AK51" s="15">
        <f t="shared" si="46"/>
        <v>32</v>
      </c>
      <c r="AL51" s="15">
        <f t="shared" si="46"/>
        <v>33</v>
      </c>
      <c r="AM51" s="15">
        <f t="shared" si="46"/>
        <v>34</v>
      </c>
      <c r="AN51" s="15">
        <f t="shared" si="46"/>
        <v>35</v>
      </c>
      <c r="AO51" s="15">
        <f t="shared" si="46"/>
        <v>36</v>
      </c>
      <c r="AP51" s="15">
        <f t="shared" si="46"/>
        <v>37</v>
      </c>
      <c r="AQ51" s="15">
        <f t="shared" si="46"/>
        <v>38</v>
      </c>
      <c r="AR51" s="15">
        <f t="shared" si="46"/>
        <v>39</v>
      </c>
      <c r="AS51" s="15">
        <f t="shared" si="46"/>
        <v>40</v>
      </c>
      <c r="AT51" s="15">
        <f t="shared" si="46"/>
        <v>41</v>
      </c>
      <c r="AU51" s="15">
        <f t="shared" si="46"/>
        <v>42</v>
      </c>
      <c r="AV51" s="15">
        <f t="shared" si="46"/>
        <v>43</v>
      </c>
      <c r="AW51" s="15">
        <f t="shared" si="46"/>
        <v>44</v>
      </c>
      <c r="AX51" s="15">
        <f t="shared" si="46"/>
        <v>45</v>
      </c>
      <c r="AY51" s="15">
        <f t="shared" si="46"/>
        <v>46</v>
      </c>
      <c r="AZ51" s="15">
        <f t="shared" si="46"/>
        <v>47</v>
      </c>
      <c r="BA51" s="15">
        <f t="shared" si="46"/>
        <v>48</v>
      </c>
      <c r="BB51" s="15">
        <f t="shared" si="46"/>
        <v>49</v>
      </c>
      <c r="BC51" s="15">
        <f t="shared" si="46"/>
        <v>50</v>
      </c>
      <c r="BD51" s="15">
        <f t="shared" si="46"/>
        <v>51</v>
      </c>
      <c r="BE51" s="15">
        <f t="shared" si="46"/>
        <v>52</v>
      </c>
      <c r="BF51" s="15">
        <f t="shared" si="46"/>
        <v>53</v>
      </c>
      <c r="BG51" s="15">
        <f t="shared" si="46"/>
        <v>54</v>
      </c>
      <c r="BH51" s="15">
        <f t="shared" si="46"/>
        <v>55</v>
      </c>
      <c r="BI51" s="15">
        <f t="shared" si="46"/>
        <v>56</v>
      </c>
      <c r="BJ51" s="15">
        <f t="shared" si="46"/>
        <v>57</v>
      </c>
      <c r="BK51" s="15">
        <f t="shared" si="46"/>
        <v>58</v>
      </c>
      <c r="BL51" s="15">
        <f t="shared" si="46"/>
        <v>59</v>
      </c>
      <c r="BM51" s="15">
        <f t="shared" si="46"/>
        <v>60</v>
      </c>
      <c r="BN51" s="15">
        <f t="shared" si="46"/>
        <v>61</v>
      </c>
      <c r="BO51" s="15">
        <f t="shared" si="46"/>
        <v>62</v>
      </c>
      <c r="BP51" s="15">
        <f t="shared" si="46"/>
        <v>63</v>
      </c>
      <c r="BQ51" s="15">
        <f t="shared" si="46"/>
        <v>64</v>
      </c>
      <c r="BR51" s="15">
        <f t="shared" si="46"/>
        <v>65</v>
      </c>
      <c r="BS51" s="15">
        <f t="shared" si="46"/>
        <v>66</v>
      </c>
      <c r="BT51" s="15">
        <f t="shared" si="46"/>
        <v>67</v>
      </c>
      <c r="BU51" s="15"/>
      <c r="BV51" s="25"/>
    </row>
    <row r="52" outlineLevel="1">
      <c r="A52" s="18"/>
      <c r="B52" s="18" t="s">
        <v>11</v>
      </c>
      <c r="C52" s="19"/>
      <c r="D52" s="19"/>
      <c r="E52" s="19"/>
      <c r="F52" s="19"/>
      <c r="G52" s="19"/>
      <c r="H52" s="20" t="s">
        <v>31</v>
      </c>
      <c r="I52" s="20"/>
      <c r="J52" s="19"/>
      <c r="K52" s="20"/>
      <c r="L52" s="20" t="s">
        <v>32</v>
      </c>
      <c r="M52" s="19"/>
      <c r="N52" s="19"/>
      <c r="O52" s="19"/>
      <c r="P52" s="19"/>
      <c r="Q52" s="19"/>
      <c r="R52" s="20" t="s">
        <v>33</v>
      </c>
      <c r="S52" s="19"/>
      <c r="T52" s="19"/>
      <c r="U52" s="20" t="s">
        <v>34</v>
      </c>
      <c r="V52" s="19"/>
      <c r="W52" s="19"/>
      <c r="X52" s="20" t="s">
        <v>35</v>
      </c>
      <c r="Y52" s="19"/>
      <c r="Z52" s="19"/>
      <c r="AA52" s="19"/>
      <c r="AB52" s="20" t="s">
        <v>36</v>
      </c>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43"/>
    </row>
    <row r="53" outlineLevel="1">
      <c r="A53" s="44"/>
      <c r="B53" s="45" t="s">
        <v>37</v>
      </c>
      <c r="C53" s="31"/>
      <c r="D53" s="31"/>
      <c r="E53" s="46">
        <v>42.0</v>
      </c>
      <c r="F53" s="31"/>
      <c r="G53" s="30"/>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47"/>
    </row>
    <row r="54" outlineLevel="1">
      <c r="A54" s="21"/>
      <c r="B54" s="22" t="s">
        <v>38</v>
      </c>
      <c r="C54" s="24"/>
      <c r="D54" s="15"/>
      <c r="E54" s="15">
        <f>1.5*12</f>
        <v>18</v>
      </c>
      <c r="F54" s="15">
        <f t="shared" ref="F54:G54" si="47">E54</f>
        <v>18</v>
      </c>
      <c r="G54" s="15">
        <f t="shared" si="47"/>
        <v>18</v>
      </c>
      <c r="H54" s="15">
        <f>1*12</f>
        <v>12</v>
      </c>
      <c r="I54" s="15">
        <f t="shared" ref="I54:S54" si="48">H54</f>
        <v>12</v>
      </c>
      <c r="J54" s="15">
        <f t="shared" si="48"/>
        <v>12</v>
      </c>
      <c r="K54" s="15">
        <f t="shared" si="48"/>
        <v>12</v>
      </c>
      <c r="L54" s="15">
        <f t="shared" si="48"/>
        <v>12</v>
      </c>
      <c r="M54" s="15">
        <f t="shared" si="48"/>
        <v>12</v>
      </c>
      <c r="N54" s="15">
        <f t="shared" si="48"/>
        <v>12</v>
      </c>
      <c r="O54" s="15">
        <f t="shared" si="48"/>
        <v>12</v>
      </c>
      <c r="P54" s="15">
        <f t="shared" si="48"/>
        <v>12</v>
      </c>
      <c r="Q54" s="15">
        <f t="shared" si="48"/>
        <v>12</v>
      </c>
      <c r="R54" s="15">
        <f t="shared" si="48"/>
        <v>12</v>
      </c>
      <c r="S54" s="15">
        <f t="shared" si="48"/>
        <v>12</v>
      </c>
      <c r="T54" s="15"/>
      <c r="U54" s="15"/>
      <c r="V54" s="15"/>
      <c r="W54" s="15"/>
      <c r="X54" s="15"/>
      <c r="Y54" s="15"/>
      <c r="Z54" s="15"/>
      <c r="AA54" s="15"/>
      <c r="AB54" s="15"/>
      <c r="AC54" s="15"/>
      <c r="AD54" s="15"/>
      <c r="AE54" s="15"/>
      <c r="AF54" s="15"/>
      <c r="AG54" s="15"/>
      <c r="AH54" s="15"/>
      <c r="AI54" s="15"/>
      <c r="AJ54" s="15"/>
      <c r="AK54" s="15"/>
      <c r="AL54" s="15"/>
      <c r="AM54" s="15"/>
      <c r="AN54" s="15"/>
      <c r="AO54" s="15"/>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5">
        <f t="shared" ref="BV54:BV58" si="53">SUM(C54:BT54)</f>
        <v>198</v>
      </c>
    </row>
    <row r="55" outlineLevel="1">
      <c r="A55" s="35"/>
      <c r="B55" s="48" t="s">
        <v>39</v>
      </c>
      <c r="C55" s="15"/>
      <c r="D55" s="15"/>
      <c r="E55" s="24">
        <v>0.0</v>
      </c>
      <c r="F55" s="24">
        <v>0.0</v>
      </c>
      <c r="G55" s="24">
        <v>0.0</v>
      </c>
      <c r="H55" s="24">
        <v>0.0</v>
      </c>
      <c r="I55" s="24">
        <v>6.0</v>
      </c>
      <c r="J55" s="24">
        <f t="shared" ref="J55:K55" si="49">I55*(1+J9)</f>
        <v>6.12</v>
      </c>
      <c r="K55" s="24">
        <f t="shared" si="49"/>
        <v>6.2424</v>
      </c>
      <c r="L55" s="24">
        <v>30.0</v>
      </c>
      <c r="M55" s="24">
        <f t="shared" ref="M55:Q55" si="50">L55*(1+M9)</f>
        <v>30.6</v>
      </c>
      <c r="N55" s="24">
        <f t="shared" si="50"/>
        <v>31.212</v>
      </c>
      <c r="O55" s="24">
        <f t="shared" si="50"/>
        <v>31.83624</v>
      </c>
      <c r="P55" s="24">
        <f t="shared" si="50"/>
        <v>32.4729648</v>
      </c>
      <c r="Q55" s="24">
        <f t="shared" si="50"/>
        <v>33.1224241</v>
      </c>
      <c r="R55" s="24">
        <v>50.0</v>
      </c>
      <c r="S55" s="24">
        <f t="shared" ref="S55:W55" si="51">R55*(1+S9)</f>
        <v>51</v>
      </c>
      <c r="T55" s="24">
        <f t="shared" si="51"/>
        <v>52.02</v>
      </c>
      <c r="U55" s="24">
        <f t="shared" si="51"/>
        <v>53.0604</v>
      </c>
      <c r="V55" s="24">
        <f t="shared" si="51"/>
        <v>54.121608</v>
      </c>
      <c r="W55" s="24">
        <f t="shared" si="51"/>
        <v>55.20404016</v>
      </c>
      <c r="X55" s="24">
        <f>30+W55</f>
        <v>85.20404016</v>
      </c>
      <c r="Y55" s="24">
        <f>W55*(1+Y9)</f>
        <v>56.30812096</v>
      </c>
      <c r="Z55" s="24">
        <f t="shared" ref="Z55:AC55" si="52">Y55*(1+Z9)</f>
        <v>57.43428338</v>
      </c>
      <c r="AA55" s="24">
        <f t="shared" si="52"/>
        <v>58.58296905</v>
      </c>
      <c r="AB55" s="24">
        <f t="shared" si="52"/>
        <v>59.75462843</v>
      </c>
      <c r="AC55" s="24">
        <f t="shared" si="52"/>
        <v>60.949721</v>
      </c>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25">
        <f t="shared" si="53"/>
        <v>901.24584</v>
      </c>
    </row>
    <row r="56" outlineLevel="1">
      <c r="A56" s="35"/>
      <c r="B56" s="34" t="s">
        <v>40</v>
      </c>
      <c r="C56" s="15"/>
      <c r="D56" s="15"/>
      <c r="E56" s="24">
        <f>6*12</f>
        <v>72</v>
      </c>
      <c r="F56" s="24">
        <f t="shared" ref="F56:AC56" si="54">E56*(1+F9)</f>
        <v>73.44</v>
      </c>
      <c r="G56" s="24">
        <f t="shared" si="54"/>
        <v>74.9088</v>
      </c>
      <c r="H56" s="24">
        <f t="shared" si="54"/>
        <v>76.406976</v>
      </c>
      <c r="I56" s="24">
        <f t="shared" si="54"/>
        <v>77.93511552</v>
      </c>
      <c r="J56" s="24">
        <f t="shared" si="54"/>
        <v>79.49381783</v>
      </c>
      <c r="K56" s="24">
        <f t="shared" si="54"/>
        <v>81.08369419</v>
      </c>
      <c r="L56" s="24">
        <f t="shared" si="54"/>
        <v>82.70536807</v>
      </c>
      <c r="M56" s="24">
        <f t="shared" si="54"/>
        <v>84.35947543</v>
      </c>
      <c r="N56" s="24">
        <f t="shared" si="54"/>
        <v>86.04666494</v>
      </c>
      <c r="O56" s="24">
        <f t="shared" si="54"/>
        <v>87.76759824</v>
      </c>
      <c r="P56" s="24">
        <f t="shared" si="54"/>
        <v>89.5229502</v>
      </c>
      <c r="Q56" s="24">
        <f t="shared" si="54"/>
        <v>91.31340921</v>
      </c>
      <c r="R56" s="24">
        <f t="shared" si="54"/>
        <v>93.13967739</v>
      </c>
      <c r="S56" s="24">
        <f t="shared" si="54"/>
        <v>95.00247094</v>
      </c>
      <c r="T56" s="24">
        <f t="shared" si="54"/>
        <v>96.90252036</v>
      </c>
      <c r="U56" s="24">
        <f t="shared" si="54"/>
        <v>98.84057077</v>
      </c>
      <c r="V56" s="24">
        <f t="shared" si="54"/>
        <v>100.8173822</v>
      </c>
      <c r="W56" s="24">
        <f t="shared" si="54"/>
        <v>102.8337298</v>
      </c>
      <c r="X56" s="24">
        <f t="shared" si="54"/>
        <v>104.8904044</v>
      </c>
      <c r="Y56" s="24">
        <f t="shared" si="54"/>
        <v>106.9882125</v>
      </c>
      <c r="Z56" s="24">
        <f t="shared" si="54"/>
        <v>109.1279768</v>
      </c>
      <c r="AA56" s="24">
        <f t="shared" si="54"/>
        <v>111.3105363</v>
      </c>
      <c r="AB56" s="24">
        <f t="shared" si="54"/>
        <v>113.536747</v>
      </c>
      <c r="AC56" s="24">
        <f t="shared" si="54"/>
        <v>115.807482</v>
      </c>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25">
        <f t="shared" si="53"/>
        <v>2306.18158</v>
      </c>
    </row>
    <row r="57" outlineLevel="1">
      <c r="A57" s="35"/>
      <c r="B57" s="34" t="s">
        <v>24</v>
      </c>
      <c r="C57" s="26"/>
      <c r="D57" s="26"/>
      <c r="E57" s="23">
        <v>0.0</v>
      </c>
      <c r="F57" s="23">
        <v>0.0</v>
      </c>
      <c r="G57" s="23">
        <v>0.0</v>
      </c>
      <c r="H57" s="23">
        <v>0.0</v>
      </c>
      <c r="I57" s="23">
        <v>0.0</v>
      </c>
      <c r="J57" s="23">
        <v>0.0</v>
      </c>
      <c r="K57" s="23">
        <v>0.0</v>
      </c>
      <c r="L57" s="23">
        <f>0.1*12/2</f>
        <v>0.6</v>
      </c>
      <c r="M57" s="23">
        <f>0.2*12/2</f>
        <v>1.2</v>
      </c>
      <c r="N57" s="23">
        <f>0.3*12/2</f>
        <v>1.8</v>
      </c>
      <c r="O57" s="23">
        <f>0.4*12/2</f>
        <v>2.4</v>
      </c>
      <c r="P57" s="23">
        <f>0.5*12/2</f>
        <v>3</v>
      </c>
      <c r="Q57" s="23">
        <f>0.6*12/2</f>
        <v>3.6</v>
      </c>
      <c r="R57" s="23">
        <f>0.3*12</f>
        <v>3.6</v>
      </c>
      <c r="S57" s="23">
        <f t="shared" ref="S57:T57" si="55">R57</f>
        <v>3.6</v>
      </c>
      <c r="T57" s="23">
        <f t="shared" si="55"/>
        <v>3.6</v>
      </c>
      <c r="U57" s="23">
        <f>0.5*12</f>
        <v>6</v>
      </c>
      <c r="V57" s="23">
        <f t="shared" ref="V57:W57" si="56">U57</f>
        <v>6</v>
      </c>
      <c r="W57" s="23">
        <f t="shared" si="56"/>
        <v>6</v>
      </c>
      <c r="X57" s="23">
        <f>7*12</f>
        <v>84</v>
      </c>
      <c r="Y57" s="23">
        <f t="shared" ref="Y57:AC57" si="57">X57</f>
        <v>84</v>
      </c>
      <c r="Z57" s="23">
        <f t="shared" si="57"/>
        <v>84</v>
      </c>
      <c r="AA57" s="23">
        <f t="shared" si="57"/>
        <v>84</v>
      </c>
      <c r="AB57" s="23">
        <f t="shared" si="57"/>
        <v>84</v>
      </c>
      <c r="AC57" s="23">
        <f t="shared" si="57"/>
        <v>84</v>
      </c>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15"/>
      <c r="BV57" s="25">
        <f t="shared" si="53"/>
        <v>545.4</v>
      </c>
    </row>
    <row r="58" outlineLevel="1">
      <c r="A58" s="49"/>
      <c r="B58" s="50" t="s">
        <v>26</v>
      </c>
      <c r="C58" s="31"/>
      <c r="D58" s="31"/>
      <c r="E58" s="30">
        <f t="shared" ref="E58:AC58" si="58">E53+E54-E55-E56-E57</f>
        <v>-12</v>
      </c>
      <c r="F58" s="30">
        <f t="shared" si="58"/>
        <v>-55.44</v>
      </c>
      <c r="G58" s="30">
        <f t="shared" si="58"/>
        <v>-56.9088</v>
      </c>
      <c r="H58" s="30">
        <f t="shared" si="58"/>
        <v>-64.406976</v>
      </c>
      <c r="I58" s="30">
        <f t="shared" si="58"/>
        <v>-71.93511552</v>
      </c>
      <c r="J58" s="30">
        <f t="shared" si="58"/>
        <v>-73.61381783</v>
      </c>
      <c r="K58" s="30">
        <f t="shared" si="58"/>
        <v>-75.32609419</v>
      </c>
      <c r="L58" s="30">
        <f t="shared" si="58"/>
        <v>-101.3053681</v>
      </c>
      <c r="M58" s="30">
        <f t="shared" si="58"/>
        <v>-104.1594754</v>
      </c>
      <c r="N58" s="30">
        <f t="shared" si="58"/>
        <v>-107.0586649</v>
      </c>
      <c r="O58" s="30">
        <f t="shared" si="58"/>
        <v>-110.0038382</v>
      </c>
      <c r="P58" s="30">
        <f t="shared" si="58"/>
        <v>-112.995915</v>
      </c>
      <c r="Q58" s="30">
        <f t="shared" si="58"/>
        <v>-116.0358333</v>
      </c>
      <c r="R58" s="30">
        <f t="shared" si="58"/>
        <v>-134.7396774</v>
      </c>
      <c r="S58" s="30">
        <f t="shared" si="58"/>
        <v>-137.6024709</v>
      </c>
      <c r="T58" s="30">
        <f t="shared" si="58"/>
        <v>-152.5225204</v>
      </c>
      <c r="U58" s="30">
        <f t="shared" si="58"/>
        <v>-157.9009708</v>
      </c>
      <c r="V58" s="30">
        <f t="shared" si="58"/>
        <v>-160.9389902</v>
      </c>
      <c r="W58" s="30">
        <f t="shared" si="58"/>
        <v>-164.03777</v>
      </c>
      <c r="X58" s="30">
        <f t="shared" si="58"/>
        <v>-274.0944446</v>
      </c>
      <c r="Y58" s="30">
        <f t="shared" si="58"/>
        <v>-247.2963335</v>
      </c>
      <c r="Z58" s="30">
        <f t="shared" si="58"/>
        <v>-250.5622601</v>
      </c>
      <c r="AA58" s="30">
        <f t="shared" si="58"/>
        <v>-253.8935053</v>
      </c>
      <c r="AB58" s="30">
        <f t="shared" si="58"/>
        <v>-257.2913755</v>
      </c>
      <c r="AC58" s="30">
        <f t="shared" si="58"/>
        <v>-260.757203</v>
      </c>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2">
        <f t="shared" si="53"/>
        <v>-3512.82742</v>
      </c>
    </row>
    <row r="59" ht="13.5" customHeight="1" outlineLevel="1">
      <c r="A59" s="12"/>
      <c r="B59" s="13"/>
      <c r="C59" s="41"/>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25"/>
    </row>
    <row r="60">
      <c r="A60" s="16" t="s">
        <v>41</v>
      </c>
      <c r="B60" s="17" t="s">
        <v>10</v>
      </c>
      <c r="C60" s="14"/>
      <c r="D60" s="15"/>
      <c r="E60" s="24"/>
      <c r="F60" s="15"/>
      <c r="G60" s="24">
        <v>0.0</v>
      </c>
      <c r="H60" s="15">
        <f t="shared" ref="H60:BT60" si="59">+G60+1</f>
        <v>1</v>
      </c>
      <c r="I60" s="15">
        <f t="shared" si="59"/>
        <v>2</v>
      </c>
      <c r="J60" s="15">
        <f t="shared" si="59"/>
        <v>3</v>
      </c>
      <c r="K60" s="15">
        <f t="shared" si="59"/>
        <v>4</v>
      </c>
      <c r="L60" s="15">
        <f t="shared" si="59"/>
        <v>5</v>
      </c>
      <c r="M60" s="15">
        <f t="shared" si="59"/>
        <v>6</v>
      </c>
      <c r="N60" s="15">
        <f t="shared" si="59"/>
        <v>7</v>
      </c>
      <c r="O60" s="15">
        <f t="shared" si="59"/>
        <v>8</v>
      </c>
      <c r="P60" s="15">
        <f t="shared" si="59"/>
        <v>9</v>
      </c>
      <c r="Q60" s="15">
        <f t="shared" si="59"/>
        <v>10</v>
      </c>
      <c r="R60" s="15">
        <f t="shared" si="59"/>
        <v>11</v>
      </c>
      <c r="S60" s="15">
        <f t="shared" si="59"/>
        <v>12</v>
      </c>
      <c r="T60" s="15">
        <f t="shared" si="59"/>
        <v>13</v>
      </c>
      <c r="U60" s="15">
        <f t="shared" si="59"/>
        <v>14</v>
      </c>
      <c r="V60" s="15">
        <f t="shared" si="59"/>
        <v>15</v>
      </c>
      <c r="W60" s="15">
        <f t="shared" si="59"/>
        <v>16</v>
      </c>
      <c r="X60" s="15">
        <f t="shared" si="59"/>
        <v>17</v>
      </c>
      <c r="Y60" s="15">
        <f t="shared" si="59"/>
        <v>18</v>
      </c>
      <c r="Z60" s="15">
        <f t="shared" si="59"/>
        <v>19</v>
      </c>
      <c r="AA60" s="15">
        <f t="shared" si="59"/>
        <v>20</v>
      </c>
      <c r="AB60" s="15">
        <f t="shared" si="59"/>
        <v>21</v>
      </c>
      <c r="AC60" s="15">
        <f t="shared" si="59"/>
        <v>22</v>
      </c>
      <c r="AD60" s="15">
        <f t="shared" si="59"/>
        <v>23</v>
      </c>
      <c r="AE60" s="15">
        <f t="shared" si="59"/>
        <v>24</v>
      </c>
      <c r="AF60" s="15">
        <f t="shared" si="59"/>
        <v>25</v>
      </c>
      <c r="AG60" s="15">
        <f t="shared" si="59"/>
        <v>26</v>
      </c>
      <c r="AH60" s="15">
        <f t="shared" si="59"/>
        <v>27</v>
      </c>
      <c r="AI60" s="15">
        <f t="shared" si="59"/>
        <v>28</v>
      </c>
      <c r="AJ60" s="15">
        <f t="shared" si="59"/>
        <v>29</v>
      </c>
      <c r="AK60" s="15">
        <f t="shared" si="59"/>
        <v>30</v>
      </c>
      <c r="AL60" s="15">
        <f t="shared" si="59"/>
        <v>31</v>
      </c>
      <c r="AM60" s="15">
        <f t="shared" si="59"/>
        <v>32</v>
      </c>
      <c r="AN60" s="15">
        <f t="shared" si="59"/>
        <v>33</v>
      </c>
      <c r="AO60" s="15">
        <f t="shared" si="59"/>
        <v>34</v>
      </c>
      <c r="AP60" s="15">
        <f t="shared" si="59"/>
        <v>35</v>
      </c>
      <c r="AQ60" s="15">
        <f t="shared" si="59"/>
        <v>36</v>
      </c>
      <c r="AR60" s="15">
        <f t="shared" si="59"/>
        <v>37</v>
      </c>
      <c r="AS60" s="15">
        <f t="shared" si="59"/>
        <v>38</v>
      </c>
      <c r="AT60" s="15">
        <f t="shared" si="59"/>
        <v>39</v>
      </c>
      <c r="AU60" s="15">
        <f t="shared" si="59"/>
        <v>40</v>
      </c>
      <c r="AV60" s="15">
        <f t="shared" si="59"/>
        <v>41</v>
      </c>
      <c r="AW60" s="15">
        <f t="shared" si="59"/>
        <v>42</v>
      </c>
      <c r="AX60" s="15">
        <f t="shared" si="59"/>
        <v>43</v>
      </c>
      <c r="AY60" s="15">
        <f t="shared" si="59"/>
        <v>44</v>
      </c>
      <c r="AZ60" s="15">
        <f t="shared" si="59"/>
        <v>45</v>
      </c>
      <c r="BA60" s="15">
        <f t="shared" si="59"/>
        <v>46</v>
      </c>
      <c r="BB60" s="15">
        <f t="shared" si="59"/>
        <v>47</v>
      </c>
      <c r="BC60" s="15">
        <f t="shared" si="59"/>
        <v>48</v>
      </c>
      <c r="BD60" s="15">
        <f t="shared" si="59"/>
        <v>49</v>
      </c>
      <c r="BE60" s="15">
        <f t="shared" si="59"/>
        <v>50</v>
      </c>
      <c r="BF60" s="15">
        <f t="shared" si="59"/>
        <v>51</v>
      </c>
      <c r="BG60" s="15">
        <f t="shared" si="59"/>
        <v>52</v>
      </c>
      <c r="BH60" s="15">
        <f t="shared" si="59"/>
        <v>53</v>
      </c>
      <c r="BI60" s="15">
        <f t="shared" si="59"/>
        <v>54</v>
      </c>
      <c r="BJ60" s="15">
        <f t="shared" si="59"/>
        <v>55</v>
      </c>
      <c r="BK60" s="15">
        <f t="shared" si="59"/>
        <v>56</v>
      </c>
      <c r="BL60" s="15">
        <f t="shared" si="59"/>
        <v>57</v>
      </c>
      <c r="BM60" s="15">
        <f t="shared" si="59"/>
        <v>58</v>
      </c>
      <c r="BN60" s="15">
        <f t="shared" si="59"/>
        <v>59</v>
      </c>
      <c r="BO60" s="15">
        <f t="shared" si="59"/>
        <v>60</v>
      </c>
      <c r="BP60" s="15">
        <f t="shared" si="59"/>
        <v>61</v>
      </c>
      <c r="BQ60" s="15">
        <f t="shared" si="59"/>
        <v>62</v>
      </c>
      <c r="BR60" s="15">
        <f t="shared" si="59"/>
        <v>63</v>
      </c>
      <c r="BS60" s="15">
        <f t="shared" si="59"/>
        <v>64</v>
      </c>
      <c r="BT60" s="15">
        <f t="shared" si="59"/>
        <v>65</v>
      </c>
      <c r="BU60" s="15"/>
      <c r="BV60" s="25"/>
    </row>
    <row r="61" outlineLevel="1">
      <c r="A61" s="18"/>
      <c r="B61" s="18" t="s">
        <v>11</v>
      </c>
      <c r="C61" s="19"/>
      <c r="D61" s="19"/>
      <c r="E61" s="19"/>
      <c r="F61" s="19"/>
      <c r="G61" s="51" t="str">
        <f t="shared" ref="G61:U61" si="60">E52</f>
        <v/>
      </c>
      <c r="H61" s="51" t="str">
        <f t="shared" si="60"/>
        <v/>
      </c>
      <c r="I61" s="51" t="str">
        <f t="shared" si="60"/>
        <v/>
      </c>
      <c r="J61" s="51" t="str">
        <f t="shared" si="60"/>
        <v>保育園</v>
      </c>
      <c r="K61" s="51" t="str">
        <f t="shared" si="60"/>
        <v/>
      </c>
      <c r="L61" s="51" t="str">
        <f t="shared" si="60"/>
        <v/>
      </c>
      <c r="M61" s="51" t="str">
        <f t="shared" si="60"/>
        <v/>
      </c>
      <c r="N61" s="51" t="str">
        <f t="shared" si="60"/>
        <v>小学校</v>
      </c>
      <c r="O61" s="51" t="str">
        <f t="shared" si="60"/>
        <v/>
      </c>
      <c r="P61" s="51" t="str">
        <f t="shared" si="60"/>
        <v/>
      </c>
      <c r="Q61" s="51" t="str">
        <f t="shared" si="60"/>
        <v/>
      </c>
      <c r="R61" s="51" t="str">
        <f t="shared" si="60"/>
        <v/>
      </c>
      <c r="S61" s="51" t="str">
        <f t="shared" si="60"/>
        <v/>
      </c>
      <c r="T61" s="51" t="str">
        <f t="shared" si="60"/>
        <v>中学校</v>
      </c>
      <c r="U61" s="51" t="str">
        <f t="shared" si="60"/>
        <v/>
      </c>
      <c r="V61" s="51" t="str">
        <f>T54</f>
        <v/>
      </c>
      <c r="W61" s="51" t="str">
        <f t="shared" ref="W61:AE61" si="61">U52</f>
        <v>高校</v>
      </c>
      <c r="X61" s="51" t="str">
        <f t="shared" si="61"/>
        <v/>
      </c>
      <c r="Y61" s="51" t="str">
        <f t="shared" si="61"/>
        <v/>
      </c>
      <c r="Z61" s="51" t="str">
        <f t="shared" si="61"/>
        <v>大学</v>
      </c>
      <c r="AA61" s="51" t="str">
        <f t="shared" si="61"/>
        <v/>
      </c>
      <c r="AB61" s="51" t="str">
        <f t="shared" si="61"/>
        <v/>
      </c>
      <c r="AC61" s="51" t="str">
        <f t="shared" si="61"/>
        <v/>
      </c>
      <c r="AD61" s="51" t="str">
        <f t="shared" si="61"/>
        <v>大学院</v>
      </c>
      <c r="AE61" s="51" t="str">
        <f t="shared" si="61"/>
        <v/>
      </c>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43"/>
    </row>
    <row r="62" outlineLevel="1">
      <c r="A62" s="44"/>
      <c r="B62" s="45" t="s">
        <v>37</v>
      </c>
      <c r="C62" s="31"/>
      <c r="D62" s="31"/>
      <c r="E62" s="52"/>
      <c r="F62" s="31"/>
      <c r="G62" s="30" t="str">
        <f>E52</f>
        <v/>
      </c>
      <c r="H62" s="31"/>
      <c r="I62" s="31"/>
      <c r="J62" s="31"/>
      <c r="K62" s="31"/>
      <c r="L62" s="31"/>
      <c r="M62" s="31"/>
      <c r="N62" s="31"/>
      <c r="O62" s="31"/>
      <c r="P62" s="31"/>
      <c r="Q62" s="31"/>
      <c r="R62" s="31"/>
      <c r="S62" s="31"/>
      <c r="T62" s="31"/>
      <c r="U62" s="31"/>
      <c r="V62" s="52"/>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47"/>
    </row>
    <row r="63" outlineLevel="1">
      <c r="A63" s="21"/>
      <c r="B63" s="22" t="s">
        <v>38</v>
      </c>
      <c r="C63" s="24"/>
      <c r="D63" s="15"/>
      <c r="F63" s="15"/>
      <c r="G63" s="53">
        <f t="shared" ref="G63:U63" si="62">E54</f>
        <v>18</v>
      </c>
      <c r="H63" s="53">
        <f t="shared" si="62"/>
        <v>18</v>
      </c>
      <c r="I63" s="53">
        <f t="shared" si="62"/>
        <v>18</v>
      </c>
      <c r="J63" s="53">
        <f t="shared" si="62"/>
        <v>12</v>
      </c>
      <c r="K63" s="53">
        <f t="shared" si="62"/>
        <v>12</v>
      </c>
      <c r="L63" s="53">
        <f t="shared" si="62"/>
        <v>12</v>
      </c>
      <c r="M63" s="53">
        <f t="shared" si="62"/>
        <v>12</v>
      </c>
      <c r="N63" s="53">
        <f t="shared" si="62"/>
        <v>12</v>
      </c>
      <c r="O63" s="53">
        <f t="shared" si="62"/>
        <v>12</v>
      </c>
      <c r="P63" s="53">
        <f t="shared" si="62"/>
        <v>12</v>
      </c>
      <c r="Q63" s="53">
        <f t="shared" si="62"/>
        <v>12</v>
      </c>
      <c r="R63" s="53">
        <f t="shared" si="62"/>
        <v>12</v>
      </c>
      <c r="S63" s="53">
        <f t="shared" si="62"/>
        <v>12</v>
      </c>
      <c r="T63" s="53">
        <f t="shared" si="62"/>
        <v>12</v>
      </c>
      <c r="U63" s="53">
        <f t="shared" si="62"/>
        <v>12</v>
      </c>
      <c r="W63" s="53" t="str">
        <f t="shared" ref="W63:AE63" si="63">U54</f>
        <v/>
      </c>
      <c r="X63" s="53" t="str">
        <f t="shared" si="63"/>
        <v/>
      </c>
      <c r="Y63" s="53" t="str">
        <f t="shared" si="63"/>
        <v/>
      </c>
      <c r="Z63" s="53" t="str">
        <f t="shared" si="63"/>
        <v/>
      </c>
      <c r="AA63" s="53" t="str">
        <f t="shared" si="63"/>
        <v/>
      </c>
      <c r="AB63" s="53" t="str">
        <f t="shared" si="63"/>
        <v/>
      </c>
      <c r="AC63" s="53" t="str">
        <f t="shared" si="63"/>
        <v/>
      </c>
      <c r="AD63" s="53" t="str">
        <f t="shared" si="63"/>
        <v/>
      </c>
      <c r="AE63" s="53" t="str">
        <f t="shared" si="63"/>
        <v/>
      </c>
      <c r="AF63" s="15"/>
      <c r="AG63" s="15"/>
      <c r="AH63" s="15"/>
      <c r="AI63" s="15"/>
      <c r="AJ63" s="15"/>
      <c r="AK63" s="15"/>
      <c r="AL63" s="15"/>
      <c r="AM63" s="15"/>
      <c r="AN63" s="15"/>
      <c r="AO63" s="15"/>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5">
        <f t="shared" ref="BV63:BV67" si="65">SUM(C63:BT63)</f>
        <v>198</v>
      </c>
    </row>
    <row r="64" outlineLevel="1">
      <c r="A64" s="35"/>
      <c r="B64" s="48" t="s">
        <v>39</v>
      </c>
      <c r="C64" s="15"/>
      <c r="D64" s="15"/>
      <c r="E64" s="15"/>
      <c r="F64" s="15"/>
      <c r="G64" s="53">
        <f t="shared" ref="G64:AE64" si="64">E55</f>
        <v>0</v>
      </c>
      <c r="H64" s="53">
        <f t="shared" si="64"/>
        <v>0</v>
      </c>
      <c r="I64" s="53">
        <f t="shared" si="64"/>
        <v>0</v>
      </c>
      <c r="J64" s="53">
        <f t="shared" si="64"/>
        <v>0</v>
      </c>
      <c r="K64" s="53">
        <f t="shared" si="64"/>
        <v>6</v>
      </c>
      <c r="L64" s="53">
        <f t="shared" si="64"/>
        <v>6.12</v>
      </c>
      <c r="M64" s="53">
        <f t="shared" si="64"/>
        <v>6.2424</v>
      </c>
      <c r="N64" s="53">
        <f t="shared" si="64"/>
        <v>30</v>
      </c>
      <c r="O64" s="53">
        <f t="shared" si="64"/>
        <v>30.6</v>
      </c>
      <c r="P64" s="53">
        <f t="shared" si="64"/>
        <v>31.212</v>
      </c>
      <c r="Q64" s="53">
        <f t="shared" si="64"/>
        <v>31.83624</v>
      </c>
      <c r="R64" s="53">
        <f t="shared" si="64"/>
        <v>32.4729648</v>
      </c>
      <c r="S64" s="53">
        <f t="shared" si="64"/>
        <v>33.1224241</v>
      </c>
      <c r="T64" s="53">
        <f t="shared" si="64"/>
        <v>50</v>
      </c>
      <c r="U64" s="53">
        <f t="shared" si="64"/>
        <v>51</v>
      </c>
      <c r="V64" s="53">
        <f t="shared" si="64"/>
        <v>52.02</v>
      </c>
      <c r="W64" s="53">
        <f t="shared" si="64"/>
        <v>53.0604</v>
      </c>
      <c r="X64" s="53">
        <f t="shared" si="64"/>
        <v>54.121608</v>
      </c>
      <c r="Y64" s="53">
        <f t="shared" si="64"/>
        <v>55.20404016</v>
      </c>
      <c r="Z64" s="53">
        <f t="shared" si="64"/>
        <v>85.20404016</v>
      </c>
      <c r="AA64" s="53">
        <f t="shared" si="64"/>
        <v>56.30812096</v>
      </c>
      <c r="AB64" s="53">
        <f t="shared" si="64"/>
        <v>57.43428338</v>
      </c>
      <c r="AC64" s="53">
        <f t="shared" si="64"/>
        <v>58.58296905</v>
      </c>
      <c r="AD64" s="53">
        <f t="shared" si="64"/>
        <v>59.75462843</v>
      </c>
      <c r="AE64" s="53">
        <f t="shared" si="64"/>
        <v>60.949721</v>
      </c>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25">
        <f t="shared" si="65"/>
        <v>901.24584</v>
      </c>
    </row>
    <row r="65" outlineLevel="1">
      <c r="A65" s="35"/>
      <c r="B65" s="34" t="s">
        <v>40</v>
      </c>
      <c r="C65" s="15"/>
      <c r="D65" s="15"/>
      <c r="E65" s="15"/>
      <c r="F65" s="15"/>
      <c r="G65" s="53">
        <f t="shared" ref="G65:AE65" si="66">E56</f>
        <v>72</v>
      </c>
      <c r="H65" s="53">
        <f t="shared" si="66"/>
        <v>73.44</v>
      </c>
      <c r="I65" s="53">
        <f t="shared" si="66"/>
        <v>74.9088</v>
      </c>
      <c r="J65" s="53">
        <f t="shared" si="66"/>
        <v>76.406976</v>
      </c>
      <c r="K65" s="53">
        <f t="shared" si="66"/>
        <v>77.93511552</v>
      </c>
      <c r="L65" s="53">
        <f t="shared" si="66"/>
        <v>79.49381783</v>
      </c>
      <c r="M65" s="53">
        <f t="shared" si="66"/>
        <v>81.08369419</v>
      </c>
      <c r="N65" s="53">
        <f t="shared" si="66"/>
        <v>82.70536807</v>
      </c>
      <c r="O65" s="53">
        <f t="shared" si="66"/>
        <v>84.35947543</v>
      </c>
      <c r="P65" s="53">
        <f t="shared" si="66"/>
        <v>86.04666494</v>
      </c>
      <c r="Q65" s="53">
        <f t="shared" si="66"/>
        <v>87.76759824</v>
      </c>
      <c r="R65" s="53">
        <f t="shared" si="66"/>
        <v>89.5229502</v>
      </c>
      <c r="S65" s="53">
        <f t="shared" si="66"/>
        <v>91.31340921</v>
      </c>
      <c r="T65" s="53">
        <f t="shared" si="66"/>
        <v>93.13967739</v>
      </c>
      <c r="U65" s="53">
        <f t="shared" si="66"/>
        <v>95.00247094</v>
      </c>
      <c r="V65" s="53">
        <f t="shared" si="66"/>
        <v>96.90252036</v>
      </c>
      <c r="W65" s="53">
        <f t="shared" si="66"/>
        <v>98.84057077</v>
      </c>
      <c r="X65" s="53">
        <f t="shared" si="66"/>
        <v>100.8173822</v>
      </c>
      <c r="Y65" s="53">
        <f t="shared" si="66"/>
        <v>102.8337298</v>
      </c>
      <c r="Z65" s="53">
        <f t="shared" si="66"/>
        <v>104.8904044</v>
      </c>
      <c r="AA65" s="53">
        <f t="shared" si="66"/>
        <v>106.9882125</v>
      </c>
      <c r="AB65" s="53">
        <f t="shared" si="66"/>
        <v>109.1279768</v>
      </c>
      <c r="AC65" s="53">
        <f t="shared" si="66"/>
        <v>111.3105363</v>
      </c>
      <c r="AD65" s="53">
        <f t="shared" si="66"/>
        <v>113.536747</v>
      </c>
      <c r="AE65" s="53">
        <f t="shared" si="66"/>
        <v>115.807482</v>
      </c>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25">
        <f t="shared" si="65"/>
        <v>2306.18158</v>
      </c>
    </row>
    <row r="66" outlineLevel="1">
      <c r="A66" s="35"/>
      <c r="B66" s="34" t="s">
        <v>24</v>
      </c>
      <c r="C66" s="15"/>
      <c r="D66" s="15"/>
      <c r="E66" s="15"/>
      <c r="F66" s="15"/>
      <c r="G66" s="53">
        <f t="shared" ref="G66:AE66" si="67">E57</f>
        <v>0</v>
      </c>
      <c r="H66" s="53">
        <f t="shared" si="67"/>
        <v>0</v>
      </c>
      <c r="I66" s="53">
        <f t="shared" si="67"/>
        <v>0</v>
      </c>
      <c r="J66" s="53">
        <f t="shared" si="67"/>
        <v>0</v>
      </c>
      <c r="K66" s="53">
        <f t="shared" si="67"/>
        <v>0</v>
      </c>
      <c r="L66" s="53">
        <f t="shared" si="67"/>
        <v>0</v>
      </c>
      <c r="M66" s="53">
        <f t="shared" si="67"/>
        <v>0</v>
      </c>
      <c r="N66" s="53">
        <f t="shared" si="67"/>
        <v>0.6</v>
      </c>
      <c r="O66" s="53">
        <f t="shared" si="67"/>
        <v>1.2</v>
      </c>
      <c r="P66" s="53">
        <f t="shared" si="67"/>
        <v>1.8</v>
      </c>
      <c r="Q66" s="53">
        <f t="shared" si="67"/>
        <v>2.4</v>
      </c>
      <c r="R66" s="53">
        <f t="shared" si="67"/>
        <v>3</v>
      </c>
      <c r="S66" s="53">
        <f t="shared" si="67"/>
        <v>3.6</v>
      </c>
      <c r="T66" s="53">
        <f t="shared" si="67"/>
        <v>3.6</v>
      </c>
      <c r="U66" s="53">
        <f t="shared" si="67"/>
        <v>3.6</v>
      </c>
      <c r="V66" s="53">
        <f t="shared" si="67"/>
        <v>3.6</v>
      </c>
      <c r="W66" s="53">
        <f t="shared" si="67"/>
        <v>6</v>
      </c>
      <c r="X66" s="53">
        <f t="shared" si="67"/>
        <v>6</v>
      </c>
      <c r="Y66" s="53">
        <f t="shared" si="67"/>
        <v>6</v>
      </c>
      <c r="Z66" s="53">
        <f t="shared" si="67"/>
        <v>84</v>
      </c>
      <c r="AA66" s="53">
        <f t="shared" si="67"/>
        <v>84</v>
      </c>
      <c r="AB66" s="53">
        <f t="shared" si="67"/>
        <v>84</v>
      </c>
      <c r="AC66" s="53">
        <f t="shared" si="67"/>
        <v>84</v>
      </c>
      <c r="AD66" s="53">
        <f t="shared" si="67"/>
        <v>84</v>
      </c>
      <c r="AE66" s="53">
        <f t="shared" si="67"/>
        <v>84</v>
      </c>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25">
        <f t="shared" si="65"/>
        <v>545.4</v>
      </c>
    </row>
    <row r="67" outlineLevel="1">
      <c r="A67" s="49"/>
      <c r="B67" s="50" t="s">
        <v>26</v>
      </c>
      <c r="C67" s="31"/>
      <c r="D67" s="31"/>
      <c r="E67" s="30"/>
      <c r="F67" s="30"/>
      <c r="G67" s="30">
        <f t="shared" ref="G67:AE67" si="68">G62+G63-G64-G65-G66</f>
        <v>-54</v>
      </c>
      <c r="H67" s="30">
        <f t="shared" si="68"/>
        <v>-55.44</v>
      </c>
      <c r="I67" s="30">
        <f t="shared" si="68"/>
        <v>-56.9088</v>
      </c>
      <c r="J67" s="30">
        <f t="shared" si="68"/>
        <v>-64.406976</v>
      </c>
      <c r="K67" s="30">
        <f t="shared" si="68"/>
        <v>-71.93511552</v>
      </c>
      <c r="L67" s="30">
        <f t="shared" si="68"/>
        <v>-73.61381783</v>
      </c>
      <c r="M67" s="30">
        <f t="shared" si="68"/>
        <v>-75.32609419</v>
      </c>
      <c r="N67" s="30">
        <f t="shared" si="68"/>
        <v>-101.3053681</v>
      </c>
      <c r="O67" s="30">
        <f t="shared" si="68"/>
        <v>-104.1594754</v>
      </c>
      <c r="P67" s="30">
        <f t="shared" si="68"/>
        <v>-107.0586649</v>
      </c>
      <c r="Q67" s="30">
        <f t="shared" si="68"/>
        <v>-110.0038382</v>
      </c>
      <c r="R67" s="30">
        <f t="shared" si="68"/>
        <v>-112.995915</v>
      </c>
      <c r="S67" s="30">
        <f t="shared" si="68"/>
        <v>-116.0358333</v>
      </c>
      <c r="T67" s="30">
        <f t="shared" si="68"/>
        <v>-134.7396774</v>
      </c>
      <c r="U67" s="30">
        <f t="shared" si="68"/>
        <v>-137.6024709</v>
      </c>
      <c r="V67" s="30">
        <f t="shared" si="68"/>
        <v>-152.5225204</v>
      </c>
      <c r="W67" s="30">
        <f t="shared" si="68"/>
        <v>-157.9009708</v>
      </c>
      <c r="X67" s="30">
        <f t="shared" si="68"/>
        <v>-160.9389902</v>
      </c>
      <c r="Y67" s="30">
        <f t="shared" si="68"/>
        <v>-164.03777</v>
      </c>
      <c r="Z67" s="30">
        <f t="shared" si="68"/>
        <v>-274.0944446</v>
      </c>
      <c r="AA67" s="30">
        <f t="shared" si="68"/>
        <v>-247.2963335</v>
      </c>
      <c r="AB67" s="30">
        <f t="shared" si="68"/>
        <v>-250.5622601</v>
      </c>
      <c r="AC67" s="30">
        <f t="shared" si="68"/>
        <v>-253.8935053</v>
      </c>
      <c r="AD67" s="30">
        <f t="shared" si="68"/>
        <v>-257.2913755</v>
      </c>
      <c r="AE67" s="30">
        <f t="shared" si="68"/>
        <v>-260.757203</v>
      </c>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2">
        <f t="shared" si="65"/>
        <v>-3554.82742</v>
      </c>
    </row>
    <row r="68" ht="13.5" customHeight="1" outlineLevel="1">
      <c r="A68" s="12"/>
      <c r="B68" s="13"/>
      <c r="C68" s="41"/>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25"/>
    </row>
    <row r="69">
      <c r="A69" s="16" t="s">
        <v>42</v>
      </c>
      <c r="B69" s="18" t="s">
        <v>11</v>
      </c>
      <c r="C69" s="54" t="s">
        <v>43</v>
      </c>
      <c r="D69" s="19"/>
      <c r="E69" s="54" t="s">
        <v>44</v>
      </c>
      <c r="F69" s="19"/>
      <c r="G69" s="19"/>
      <c r="H69" s="19"/>
      <c r="I69" s="19"/>
      <c r="J69" s="19"/>
      <c r="K69" s="19"/>
      <c r="L69" s="54" t="s">
        <v>45</v>
      </c>
      <c r="M69" s="19"/>
      <c r="N69" s="19"/>
      <c r="O69" s="19"/>
      <c r="P69" s="19"/>
      <c r="Q69" s="19"/>
      <c r="R69" s="20" t="s">
        <v>46</v>
      </c>
      <c r="S69" s="19"/>
      <c r="T69" s="19"/>
      <c r="U69" s="19"/>
      <c r="V69" s="19"/>
      <c r="W69" s="19"/>
      <c r="X69" s="19"/>
      <c r="Y69" s="19"/>
      <c r="Z69" s="54" t="s">
        <v>47</v>
      </c>
      <c r="AA69" s="19"/>
      <c r="AB69" s="19"/>
      <c r="AC69" s="19"/>
      <c r="AD69" s="20" t="s">
        <v>46</v>
      </c>
      <c r="AE69" s="19"/>
      <c r="AF69" s="20" t="s">
        <v>46</v>
      </c>
      <c r="AG69" s="19"/>
      <c r="AH69" s="19"/>
      <c r="AI69" s="19"/>
      <c r="AJ69" s="19"/>
      <c r="AK69" s="19"/>
      <c r="AL69" s="19"/>
      <c r="AM69" s="19"/>
      <c r="AN69" s="19"/>
      <c r="AO69" s="19"/>
      <c r="AP69" s="20" t="s">
        <v>46</v>
      </c>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25"/>
    </row>
    <row r="70" outlineLevel="1">
      <c r="A70" s="35"/>
      <c r="B70" s="34" t="s">
        <v>48</v>
      </c>
      <c r="C70" s="23">
        <f>10*12</f>
        <v>120</v>
      </c>
      <c r="D70" s="23">
        <f>C70*(1+D9)</f>
        <v>122.4</v>
      </c>
      <c r="E70" s="23">
        <f>12*12</f>
        <v>144</v>
      </c>
      <c r="F70" s="23">
        <f t="shared" ref="F70:K70" si="69">E70*(1+F9)</f>
        <v>146.88</v>
      </c>
      <c r="G70" s="23">
        <f t="shared" si="69"/>
        <v>149.8176</v>
      </c>
      <c r="H70" s="23">
        <f t="shared" si="69"/>
        <v>152.813952</v>
      </c>
      <c r="I70" s="23">
        <f t="shared" si="69"/>
        <v>155.870231</v>
      </c>
      <c r="J70" s="23">
        <f t="shared" si="69"/>
        <v>158.9876357</v>
      </c>
      <c r="K70" s="23">
        <f t="shared" si="69"/>
        <v>162.1673884</v>
      </c>
      <c r="L70" s="23">
        <f>18*12</f>
        <v>216</v>
      </c>
      <c r="M70" s="23">
        <f t="shared" ref="M70:Y70" si="70">L70*(1+M9)</f>
        <v>220.32</v>
      </c>
      <c r="N70" s="23">
        <f t="shared" si="70"/>
        <v>224.7264</v>
      </c>
      <c r="O70" s="23">
        <f t="shared" si="70"/>
        <v>229.220928</v>
      </c>
      <c r="P70" s="23">
        <f t="shared" si="70"/>
        <v>233.8053466</v>
      </c>
      <c r="Q70" s="23">
        <f t="shared" si="70"/>
        <v>238.4814535</v>
      </c>
      <c r="R70" s="23">
        <f t="shared" si="70"/>
        <v>243.2510826</v>
      </c>
      <c r="S70" s="23">
        <f t="shared" si="70"/>
        <v>248.1161042</v>
      </c>
      <c r="T70" s="23">
        <f t="shared" si="70"/>
        <v>253.0784263</v>
      </c>
      <c r="U70" s="23">
        <f t="shared" si="70"/>
        <v>258.1399948</v>
      </c>
      <c r="V70" s="23">
        <f t="shared" si="70"/>
        <v>263.3027947</v>
      </c>
      <c r="W70" s="23">
        <f t="shared" si="70"/>
        <v>268.5688506</v>
      </c>
      <c r="X70" s="23">
        <f t="shared" si="70"/>
        <v>273.9402276</v>
      </c>
      <c r="Y70" s="23">
        <f t="shared" si="70"/>
        <v>279.4190322</v>
      </c>
      <c r="Z70" s="23">
        <f>15*12</f>
        <v>180</v>
      </c>
      <c r="AA70" s="23">
        <f t="shared" ref="AA70:BT70" si="71">Z70*(1+AA9)</f>
        <v>183.6</v>
      </c>
      <c r="AB70" s="23">
        <f t="shared" si="71"/>
        <v>187.272</v>
      </c>
      <c r="AC70" s="23">
        <f t="shared" si="71"/>
        <v>191.01744</v>
      </c>
      <c r="AD70" s="23">
        <f t="shared" si="71"/>
        <v>194.8377888</v>
      </c>
      <c r="AE70" s="23">
        <f t="shared" si="71"/>
        <v>198.7345446</v>
      </c>
      <c r="AF70" s="23">
        <f t="shared" si="71"/>
        <v>202.7092355</v>
      </c>
      <c r="AG70" s="23">
        <f t="shared" si="71"/>
        <v>206.7634202</v>
      </c>
      <c r="AH70" s="23">
        <f t="shared" si="71"/>
        <v>210.8986886</v>
      </c>
      <c r="AI70" s="23">
        <f t="shared" si="71"/>
        <v>215.1166624</v>
      </c>
      <c r="AJ70" s="23">
        <f t="shared" si="71"/>
        <v>219.4189956</v>
      </c>
      <c r="AK70" s="23">
        <f t="shared" si="71"/>
        <v>223.8073755</v>
      </c>
      <c r="AL70" s="23">
        <f t="shared" si="71"/>
        <v>228.283523</v>
      </c>
      <c r="AM70" s="23">
        <f t="shared" si="71"/>
        <v>232.8491935</v>
      </c>
      <c r="AN70" s="23">
        <f t="shared" si="71"/>
        <v>237.5061774</v>
      </c>
      <c r="AO70" s="23">
        <f t="shared" si="71"/>
        <v>242.2563009</v>
      </c>
      <c r="AP70" s="23">
        <f t="shared" si="71"/>
        <v>247.1014269</v>
      </c>
      <c r="AQ70" s="23">
        <f t="shared" si="71"/>
        <v>252.0434555</v>
      </c>
      <c r="AR70" s="23">
        <f t="shared" si="71"/>
        <v>257.0843246</v>
      </c>
      <c r="AS70" s="23">
        <f t="shared" si="71"/>
        <v>262.2260111</v>
      </c>
      <c r="AT70" s="23">
        <f t="shared" si="71"/>
        <v>267.4705313</v>
      </c>
      <c r="AU70" s="23">
        <f t="shared" si="71"/>
        <v>272.8199419</v>
      </c>
      <c r="AV70" s="23">
        <f t="shared" si="71"/>
        <v>278.2763407</v>
      </c>
      <c r="AW70" s="23">
        <f t="shared" si="71"/>
        <v>283.8418676</v>
      </c>
      <c r="AX70" s="23">
        <f t="shared" si="71"/>
        <v>289.5187049</v>
      </c>
      <c r="AY70" s="23">
        <f t="shared" si="71"/>
        <v>295.309079</v>
      </c>
      <c r="AZ70" s="23">
        <f t="shared" si="71"/>
        <v>301.2152606</v>
      </c>
      <c r="BA70" s="23">
        <f t="shared" si="71"/>
        <v>307.2395658</v>
      </c>
      <c r="BB70" s="23">
        <f t="shared" si="71"/>
        <v>313.3843571</v>
      </c>
      <c r="BC70" s="23">
        <f t="shared" si="71"/>
        <v>319.6520443</v>
      </c>
      <c r="BD70" s="23">
        <f t="shared" si="71"/>
        <v>326.0450851</v>
      </c>
      <c r="BE70" s="23">
        <f t="shared" si="71"/>
        <v>332.5659868</v>
      </c>
      <c r="BF70" s="23">
        <f t="shared" si="71"/>
        <v>339.2173066</v>
      </c>
      <c r="BG70" s="23">
        <f t="shared" si="71"/>
        <v>346.0016527</v>
      </c>
      <c r="BH70" s="23">
        <f t="shared" si="71"/>
        <v>352.9216858</v>
      </c>
      <c r="BI70" s="23">
        <f t="shared" si="71"/>
        <v>359.9801195</v>
      </c>
      <c r="BJ70" s="23">
        <f t="shared" si="71"/>
        <v>367.1797219</v>
      </c>
      <c r="BK70" s="23">
        <f t="shared" si="71"/>
        <v>374.5233163</v>
      </c>
      <c r="BL70" s="23">
        <f t="shared" si="71"/>
        <v>382.0137826</v>
      </c>
      <c r="BM70" s="23">
        <f t="shared" si="71"/>
        <v>389.6540583</v>
      </c>
      <c r="BN70" s="23">
        <f t="shared" si="71"/>
        <v>397.4471395</v>
      </c>
      <c r="BO70" s="23">
        <f t="shared" si="71"/>
        <v>405.3960822</v>
      </c>
      <c r="BP70" s="23">
        <f t="shared" si="71"/>
        <v>413.5040039</v>
      </c>
      <c r="BQ70" s="23">
        <f t="shared" si="71"/>
        <v>421.774084</v>
      </c>
      <c r="BR70" s="23">
        <f t="shared" si="71"/>
        <v>430.2095656</v>
      </c>
      <c r="BS70" s="23">
        <f t="shared" si="71"/>
        <v>438.813757</v>
      </c>
      <c r="BT70" s="23">
        <f t="shared" si="71"/>
        <v>447.5900321</v>
      </c>
      <c r="BU70" s="24"/>
      <c r="BV70" s="25">
        <f t="shared" ref="BV70:BV72" si="78">SUM(C70:BT70)</f>
        <v>18590.39908</v>
      </c>
    </row>
    <row r="71" outlineLevel="1">
      <c r="A71" s="35"/>
      <c r="B71" s="34" t="s">
        <v>20</v>
      </c>
      <c r="C71" s="23">
        <v>50.0</v>
      </c>
      <c r="D71" s="26">
        <f>C71*(1+D9)</f>
        <v>51</v>
      </c>
      <c r="E71" s="26">
        <f>(D71+50)*(1+E9)</f>
        <v>103.02</v>
      </c>
      <c r="F71" s="26">
        <f>(E71-50)*(1+F9)</f>
        <v>54.0804</v>
      </c>
      <c r="G71" s="26">
        <f t="shared" ref="G71:K71" si="72">F71*(1+G9)</f>
        <v>55.162008</v>
      </c>
      <c r="H71" s="26">
        <f t="shared" si="72"/>
        <v>56.26524816</v>
      </c>
      <c r="I71" s="26">
        <f t="shared" si="72"/>
        <v>57.39055312</v>
      </c>
      <c r="J71" s="26">
        <f t="shared" si="72"/>
        <v>58.53836419</v>
      </c>
      <c r="K71" s="26">
        <f t="shared" si="72"/>
        <v>59.70913147</v>
      </c>
      <c r="L71" s="26">
        <f>(K71+50)*(1+L9)</f>
        <v>111.9033141</v>
      </c>
      <c r="M71" s="26">
        <f>(L71-50)*(1+M9)</f>
        <v>63.14138038</v>
      </c>
      <c r="N71" s="26">
        <f t="shared" ref="N71:Q71" si="73">M71*(1+N9)</f>
        <v>64.40420799</v>
      </c>
      <c r="O71" s="26">
        <f t="shared" si="73"/>
        <v>65.69229215</v>
      </c>
      <c r="P71" s="26">
        <f t="shared" si="73"/>
        <v>67.00613799</v>
      </c>
      <c r="Q71" s="26">
        <f t="shared" si="73"/>
        <v>68.34626075</v>
      </c>
      <c r="R71" s="26">
        <f>(Q71+100)*(1+R9)</f>
        <v>171.713186</v>
      </c>
      <c r="S71" s="26">
        <f>(R71-100)*(1+S9)</f>
        <v>73.14744969</v>
      </c>
      <c r="T71" s="26">
        <f t="shared" ref="T71:Y71" si="74">S71*(1+T9)</f>
        <v>74.61039868</v>
      </c>
      <c r="U71" s="26">
        <f t="shared" si="74"/>
        <v>76.10260665</v>
      </c>
      <c r="V71" s="26">
        <f t="shared" si="74"/>
        <v>77.62465879</v>
      </c>
      <c r="W71" s="26">
        <f t="shared" si="74"/>
        <v>79.17715196</v>
      </c>
      <c r="X71" s="26">
        <f t="shared" si="74"/>
        <v>80.760695</v>
      </c>
      <c r="Y71" s="26">
        <f t="shared" si="74"/>
        <v>82.3759089</v>
      </c>
      <c r="Z71" s="26">
        <f>(Y71+50)*(1+Z9)</f>
        <v>135.0234271</v>
      </c>
      <c r="AA71" s="26">
        <f>(Z71-50)*(1+AA9)</f>
        <v>86.72389562</v>
      </c>
      <c r="AB71" s="26">
        <f t="shared" ref="AB71:AC71" si="75">AA71*(1+AB9)</f>
        <v>88.45837353</v>
      </c>
      <c r="AC71" s="26">
        <f t="shared" si="75"/>
        <v>90.227541</v>
      </c>
      <c r="AD71" s="26">
        <f>(AC71+100)*(1+AD9)</f>
        <v>194.0320918</v>
      </c>
      <c r="AE71" s="26">
        <f>(AD71-100)*(1+AE9)</f>
        <v>95.91273366</v>
      </c>
      <c r="AF71" s="26">
        <f>(AE71+100)*(1+AF9)</f>
        <v>199.8309883</v>
      </c>
      <c r="AG71" s="26">
        <f>(AF71-100)*(1+AG9)</f>
        <v>101.8276081</v>
      </c>
      <c r="AH71" s="26">
        <f t="shared" ref="AH71:AO71" si="76">AG71*(1+AH9)</f>
        <v>103.8641603</v>
      </c>
      <c r="AI71" s="26">
        <f t="shared" si="76"/>
        <v>105.9414435</v>
      </c>
      <c r="AJ71" s="26">
        <f t="shared" si="76"/>
        <v>108.0602723</v>
      </c>
      <c r="AK71" s="26">
        <f t="shared" si="76"/>
        <v>110.2214778</v>
      </c>
      <c r="AL71" s="26">
        <f t="shared" si="76"/>
        <v>112.4259073</v>
      </c>
      <c r="AM71" s="26">
        <f t="shared" si="76"/>
        <v>114.6744255</v>
      </c>
      <c r="AN71" s="26">
        <f t="shared" si="76"/>
        <v>116.967914</v>
      </c>
      <c r="AO71" s="26">
        <f t="shared" si="76"/>
        <v>119.3072723</v>
      </c>
      <c r="AP71" s="26">
        <f>(AO71+100)*(1+AP9)</f>
        <v>223.6934177</v>
      </c>
      <c r="AQ71" s="26">
        <f>(AP71-100)*(1+AQ9)</f>
        <v>126.1672861</v>
      </c>
      <c r="AR71" s="26">
        <f t="shared" ref="AR71:BT71" si="77">AQ71*(1+AR9)</f>
        <v>128.6906318</v>
      </c>
      <c r="AS71" s="26">
        <f t="shared" si="77"/>
        <v>131.2644444</v>
      </c>
      <c r="AT71" s="26">
        <f t="shared" si="77"/>
        <v>133.8897333</v>
      </c>
      <c r="AU71" s="26">
        <f t="shared" si="77"/>
        <v>136.567528</v>
      </c>
      <c r="AV71" s="26">
        <f t="shared" si="77"/>
        <v>139.2988785</v>
      </c>
      <c r="AW71" s="26">
        <f t="shared" si="77"/>
        <v>142.0848561</v>
      </c>
      <c r="AX71" s="26">
        <f t="shared" si="77"/>
        <v>144.9265532</v>
      </c>
      <c r="AY71" s="26">
        <f t="shared" si="77"/>
        <v>147.8250843</v>
      </c>
      <c r="AZ71" s="26">
        <f t="shared" si="77"/>
        <v>150.781586</v>
      </c>
      <c r="BA71" s="26">
        <f t="shared" si="77"/>
        <v>153.7972177</v>
      </c>
      <c r="BB71" s="26">
        <f t="shared" si="77"/>
        <v>156.8731621</v>
      </c>
      <c r="BC71" s="26">
        <f t="shared" si="77"/>
        <v>160.0106253</v>
      </c>
      <c r="BD71" s="26">
        <f t="shared" si="77"/>
        <v>163.2108378</v>
      </c>
      <c r="BE71" s="26">
        <f t="shared" si="77"/>
        <v>166.4750546</v>
      </c>
      <c r="BF71" s="26">
        <f t="shared" si="77"/>
        <v>169.8045557</v>
      </c>
      <c r="BG71" s="26">
        <f t="shared" si="77"/>
        <v>173.2006468</v>
      </c>
      <c r="BH71" s="26">
        <f t="shared" si="77"/>
        <v>176.6646597</v>
      </c>
      <c r="BI71" s="26">
        <f t="shared" si="77"/>
        <v>180.1979529</v>
      </c>
      <c r="BJ71" s="26">
        <f t="shared" si="77"/>
        <v>183.801912</v>
      </c>
      <c r="BK71" s="26">
        <f t="shared" si="77"/>
        <v>187.4779502</v>
      </c>
      <c r="BL71" s="26">
        <f t="shared" si="77"/>
        <v>191.2275092</v>
      </c>
      <c r="BM71" s="26">
        <f t="shared" si="77"/>
        <v>195.0520594</v>
      </c>
      <c r="BN71" s="26">
        <f t="shared" si="77"/>
        <v>198.9531006</v>
      </c>
      <c r="BO71" s="26">
        <f t="shared" si="77"/>
        <v>202.9321626</v>
      </c>
      <c r="BP71" s="26">
        <f t="shared" si="77"/>
        <v>206.9908058</v>
      </c>
      <c r="BQ71" s="26">
        <f t="shared" si="77"/>
        <v>211.130622</v>
      </c>
      <c r="BR71" s="26">
        <f t="shared" si="77"/>
        <v>215.3532344</v>
      </c>
      <c r="BS71" s="26">
        <f t="shared" si="77"/>
        <v>219.6602991</v>
      </c>
      <c r="BT71" s="26">
        <f t="shared" si="77"/>
        <v>224.0535051</v>
      </c>
      <c r="BU71" s="15"/>
      <c r="BV71" s="25">
        <f t="shared" si="78"/>
        <v>8926.728758</v>
      </c>
    </row>
    <row r="72" outlineLevel="1">
      <c r="A72" s="55"/>
      <c r="B72" s="50" t="s">
        <v>26</v>
      </c>
      <c r="C72" s="56">
        <f t="shared" ref="C72:BT72" si="79">-SUM(C70:C71)</f>
        <v>-170</v>
      </c>
      <c r="D72" s="56">
        <f t="shared" si="79"/>
        <v>-173.4</v>
      </c>
      <c r="E72" s="56">
        <f t="shared" si="79"/>
        <v>-247.02</v>
      </c>
      <c r="F72" s="56">
        <f t="shared" si="79"/>
        <v>-200.9604</v>
      </c>
      <c r="G72" s="56">
        <f t="shared" si="79"/>
        <v>-204.979608</v>
      </c>
      <c r="H72" s="56">
        <f t="shared" si="79"/>
        <v>-209.0792002</v>
      </c>
      <c r="I72" s="56">
        <f t="shared" si="79"/>
        <v>-213.2607842</v>
      </c>
      <c r="J72" s="56">
        <f t="shared" si="79"/>
        <v>-217.5259998</v>
      </c>
      <c r="K72" s="56">
        <f t="shared" si="79"/>
        <v>-221.8765198</v>
      </c>
      <c r="L72" s="56">
        <f t="shared" si="79"/>
        <v>-327.9033141</v>
      </c>
      <c r="M72" s="56">
        <f t="shared" si="79"/>
        <v>-283.4613804</v>
      </c>
      <c r="N72" s="56">
        <f t="shared" si="79"/>
        <v>-289.130608</v>
      </c>
      <c r="O72" s="56">
        <f t="shared" si="79"/>
        <v>-294.9132201</v>
      </c>
      <c r="P72" s="56">
        <f t="shared" si="79"/>
        <v>-300.8114846</v>
      </c>
      <c r="Q72" s="56">
        <f t="shared" si="79"/>
        <v>-306.8277142</v>
      </c>
      <c r="R72" s="56">
        <f t="shared" si="79"/>
        <v>-414.9642685</v>
      </c>
      <c r="S72" s="56">
        <f t="shared" si="79"/>
        <v>-321.2635539</v>
      </c>
      <c r="T72" s="56">
        <f t="shared" si="79"/>
        <v>-327.688825</v>
      </c>
      <c r="U72" s="56">
        <f t="shared" si="79"/>
        <v>-334.2426015</v>
      </c>
      <c r="V72" s="56">
        <f t="shared" si="79"/>
        <v>-340.9274535</v>
      </c>
      <c r="W72" s="56">
        <f t="shared" si="79"/>
        <v>-347.7460026</v>
      </c>
      <c r="X72" s="56">
        <f t="shared" si="79"/>
        <v>-354.7009226</v>
      </c>
      <c r="Y72" s="56">
        <f t="shared" si="79"/>
        <v>-361.7949411</v>
      </c>
      <c r="Z72" s="56">
        <f t="shared" si="79"/>
        <v>-315.0234271</v>
      </c>
      <c r="AA72" s="56">
        <f t="shared" si="79"/>
        <v>-270.3238956</v>
      </c>
      <c r="AB72" s="56">
        <f t="shared" si="79"/>
        <v>-275.7303735</v>
      </c>
      <c r="AC72" s="56">
        <f t="shared" si="79"/>
        <v>-281.244981</v>
      </c>
      <c r="AD72" s="56">
        <f t="shared" si="79"/>
        <v>-388.8698806</v>
      </c>
      <c r="AE72" s="56">
        <f t="shared" si="79"/>
        <v>-294.6472782</v>
      </c>
      <c r="AF72" s="56">
        <f t="shared" si="79"/>
        <v>-402.5402238</v>
      </c>
      <c r="AG72" s="56">
        <f t="shared" si="79"/>
        <v>-308.5910283</v>
      </c>
      <c r="AH72" s="56">
        <f t="shared" si="79"/>
        <v>-314.7628488</v>
      </c>
      <c r="AI72" s="56">
        <f t="shared" si="79"/>
        <v>-321.0581058</v>
      </c>
      <c r="AJ72" s="56">
        <f t="shared" si="79"/>
        <v>-327.4792679</v>
      </c>
      <c r="AK72" s="56">
        <f t="shared" si="79"/>
        <v>-334.0288533</v>
      </c>
      <c r="AL72" s="56">
        <f t="shared" si="79"/>
        <v>-340.7094304</v>
      </c>
      <c r="AM72" s="56">
        <f t="shared" si="79"/>
        <v>-347.523619</v>
      </c>
      <c r="AN72" s="56">
        <f t="shared" si="79"/>
        <v>-354.4740913</v>
      </c>
      <c r="AO72" s="56">
        <f t="shared" si="79"/>
        <v>-361.5635732</v>
      </c>
      <c r="AP72" s="56">
        <f t="shared" si="79"/>
        <v>-470.7948446</v>
      </c>
      <c r="AQ72" s="56">
        <f t="shared" si="79"/>
        <v>-378.2107415</v>
      </c>
      <c r="AR72" s="56">
        <f t="shared" si="79"/>
        <v>-385.7749564</v>
      </c>
      <c r="AS72" s="56">
        <f t="shared" si="79"/>
        <v>-393.4904555</v>
      </c>
      <c r="AT72" s="56">
        <f t="shared" si="79"/>
        <v>-401.3602646</v>
      </c>
      <c r="AU72" s="56">
        <f t="shared" si="79"/>
        <v>-409.3874699</v>
      </c>
      <c r="AV72" s="56">
        <f t="shared" si="79"/>
        <v>-417.5752193</v>
      </c>
      <c r="AW72" s="56">
        <f t="shared" si="79"/>
        <v>-425.9267237</v>
      </c>
      <c r="AX72" s="56">
        <f t="shared" si="79"/>
        <v>-434.4452581</v>
      </c>
      <c r="AY72" s="56">
        <f t="shared" si="79"/>
        <v>-443.1341633</v>
      </c>
      <c r="AZ72" s="56">
        <f t="shared" si="79"/>
        <v>-451.9968466</v>
      </c>
      <c r="BA72" s="56">
        <f t="shared" si="79"/>
        <v>-461.0367835</v>
      </c>
      <c r="BB72" s="56">
        <f t="shared" si="79"/>
        <v>-470.2575192</v>
      </c>
      <c r="BC72" s="56">
        <f t="shared" si="79"/>
        <v>-479.6626696</v>
      </c>
      <c r="BD72" s="56">
        <f t="shared" si="79"/>
        <v>-489.255923</v>
      </c>
      <c r="BE72" s="56">
        <f t="shared" si="79"/>
        <v>-499.0410414</v>
      </c>
      <c r="BF72" s="56">
        <f t="shared" si="79"/>
        <v>-509.0218622</v>
      </c>
      <c r="BG72" s="56">
        <f t="shared" si="79"/>
        <v>-519.2022995</v>
      </c>
      <c r="BH72" s="56">
        <f t="shared" si="79"/>
        <v>-529.5863455</v>
      </c>
      <c r="BI72" s="56">
        <f t="shared" si="79"/>
        <v>-540.1780724</v>
      </c>
      <c r="BJ72" s="56">
        <f t="shared" si="79"/>
        <v>-550.9816338</v>
      </c>
      <c r="BK72" s="56">
        <f t="shared" si="79"/>
        <v>-562.0012665</v>
      </c>
      <c r="BL72" s="56">
        <f t="shared" si="79"/>
        <v>-573.2412918</v>
      </c>
      <c r="BM72" s="56">
        <f t="shared" si="79"/>
        <v>-584.7061177</v>
      </c>
      <c r="BN72" s="56">
        <f t="shared" si="79"/>
        <v>-596.40024</v>
      </c>
      <c r="BO72" s="56">
        <f t="shared" si="79"/>
        <v>-608.3282448</v>
      </c>
      <c r="BP72" s="56">
        <f t="shared" si="79"/>
        <v>-620.4948097</v>
      </c>
      <c r="BQ72" s="56">
        <f t="shared" si="79"/>
        <v>-632.9047059</v>
      </c>
      <c r="BR72" s="56">
        <f t="shared" si="79"/>
        <v>-645.5628</v>
      </c>
      <c r="BS72" s="56">
        <f t="shared" si="79"/>
        <v>-658.474056</v>
      </c>
      <c r="BT72" s="56">
        <f t="shared" si="79"/>
        <v>-671.6435372</v>
      </c>
      <c r="BU72" s="31"/>
      <c r="BV72" s="32">
        <f t="shared" si="78"/>
        <v>-27517.12784</v>
      </c>
    </row>
    <row r="73" outlineLevel="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25"/>
    </row>
    <row r="74">
      <c r="A74" s="16" t="s">
        <v>8</v>
      </c>
      <c r="B74" s="18" t="s">
        <v>11</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25"/>
    </row>
    <row r="75" outlineLevel="1">
      <c r="A75" s="21"/>
      <c r="B75" s="45" t="s">
        <v>16</v>
      </c>
      <c r="C75" s="15">
        <f t="shared" ref="C75:BT75" si="80">C13+C33</f>
        <v>1100</v>
      </c>
      <c r="D75" s="15">
        <f t="shared" si="80"/>
        <v>1133</v>
      </c>
      <c r="E75" s="15">
        <f t="shared" si="80"/>
        <v>875.5</v>
      </c>
      <c r="F75" s="15">
        <f t="shared" si="80"/>
        <v>824</v>
      </c>
      <c r="G75" s="15">
        <f t="shared" si="80"/>
        <v>875.5</v>
      </c>
      <c r="H75" s="15">
        <f t="shared" si="80"/>
        <v>824</v>
      </c>
      <c r="I75" s="15">
        <f t="shared" si="80"/>
        <v>875.5</v>
      </c>
      <c r="J75" s="15">
        <f t="shared" si="80"/>
        <v>824</v>
      </c>
      <c r="K75" s="15">
        <f t="shared" si="80"/>
        <v>1148.45</v>
      </c>
      <c r="L75" s="15">
        <f t="shared" si="80"/>
        <v>1182.9035</v>
      </c>
      <c r="M75" s="15">
        <f t="shared" si="80"/>
        <v>1218.390605</v>
      </c>
      <c r="N75" s="15">
        <f t="shared" si="80"/>
        <v>1254.942323</v>
      </c>
      <c r="O75" s="15">
        <f t="shared" si="80"/>
        <v>1292.590593</v>
      </c>
      <c r="P75" s="15">
        <f t="shared" si="80"/>
        <v>1331.368311</v>
      </c>
      <c r="Q75" s="15">
        <f t="shared" si="80"/>
        <v>1371.30936</v>
      </c>
      <c r="R75" s="15">
        <f t="shared" si="80"/>
        <v>1412.448641</v>
      </c>
      <c r="S75" s="15">
        <f t="shared" si="80"/>
        <v>1454.8221</v>
      </c>
      <c r="T75" s="15">
        <f t="shared" si="80"/>
        <v>1498.466763</v>
      </c>
      <c r="U75" s="15">
        <f t="shared" si="80"/>
        <v>1543.420766</v>
      </c>
      <c r="V75" s="15">
        <f t="shared" si="80"/>
        <v>1497.118143</v>
      </c>
      <c r="W75" s="15">
        <f t="shared" si="80"/>
        <v>1452.204599</v>
      </c>
      <c r="X75" s="15">
        <f t="shared" si="80"/>
        <v>1408.638461</v>
      </c>
      <c r="Y75" s="15">
        <f t="shared" si="80"/>
        <v>1366.379307</v>
      </c>
      <c r="Z75" s="15">
        <f t="shared" si="80"/>
        <v>1325.387928</v>
      </c>
      <c r="AA75" s="15">
        <f t="shared" si="80"/>
        <v>1285.62629</v>
      </c>
      <c r="AB75" s="15">
        <f t="shared" si="80"/>
        <v>1247.057501</v>
      </c>
      <c r="AC75" s="15">
        <f t="shared" si="80"/>
        <v>1209.645776</v>
      </c>
      <c r="AD75" s="15">
        <f t="shared" si="80"/>
        <v>1173.356403</v>
      </c>
      <c r="AE75" s="15">
        <f t="shared" si="80"/>
        <v>1138.155711</v>
      </c>
      <c r="AF75" s="15">
        <f t="shared" si="80"/>
        <v>1104.011039</v>
      </c>
      <c r="AG75" s="15">
        <f t="shared" si="80"/>
        <v>1070.890708</v>
      </c>
      <c r="AH75" s="15">
        <f t="shared" si="80"/>
        <v>1038.763987</v>
      </c>
      <c r="AI75" s="15">
        <f t="shared" si="80"/>
        <v>1007.601067</v>
      </c>
      <c r="AJ75" s="15">
        <f t="shared" si="80"/>
        <v>977.3730353</v>
      </c>
      <c r="AK75" s="15">
        <f t="shared" si="80"/>
        <v>948.0518443</v>
      </c>
      <c r="AL75" s="15">
        <f t="shared" si="80"/>
        <v>919.6102889</v>
      </c>
      <c r="AM75" s="15">
        <f t="shared" si="80"/>
        <v>892.0219803</v>
      </c>
      <c r="AN75" s="15">
        <f t="shared" si="80"/>
        <v>865.2613209</v>
      </c>
      <c r="AO75" s="15">
        <f t="shared" si="80"/>
        <v>839.3034812</v>
      </c>
      <c r="AP75" s="15">
        <f t="shared" si="80"/>
        <v>0</v>
      </c>
      <c r="AQ75" s="15">
        <f t="shared" si="80"/>
        <v>0</v>
      </c>
      <c r="AR75" s="15">
        <f t="shared" si="80"/>
        <v>0</v>
      </c>
      <c r="AS75" s="15">
        <f t="shared" si="80"/>
        <v>0</v>
      </c>
      <c r="AT75" s="15">
        <f t="shared" si="80"/>
        <v>0</v>
      </c>
      <c r="AU75" s="15">
        <f t="shared" si="80"/>
        <v>0</v>
      </c>
      <c r="AV75" s="15">
        <f t="shared" si="80"/>
        <v>0</v>
      </c>
      <c r="AW75" s="15">
        <f t="shared" si="80"/>
        <v>0</v>
      </c>
      <c r="AX75" s="15">
        <f t="shared" si="80"/>
        <v>0</v>
      </c>
      <c r="AY75" s="15">
        <f t="shared" si="80"/>
        <v>0</v>
      </c>
      <c r="AZ75" s="15">
        <f t="shared" si="80"/>
        <v>0</v>
      </c>
      <c r="BA75" s="15">
        <f t="shared" si="80"/>
        <v>0</v>
      </c>
      <c r="BB75" s="15">
        <f t="shared" si="80"/>
        <v>0</v>
      </c>
      <c r="BC75" s="15">
        <f t="shared" si="80"/>
        <v>0</v>
      </c>
      <c r="BD75" s="15">
        <f t="shared" si="80"/>
        <v>0</v>
      </c>
      <c r="BE75" s="15">
        <f t="shared" si="80"/>
        <v>0</v>
      </c>
      <c r="BF75" s="15">
        <f t="shared" si="80"/>
        <v>0</v>
      </c>
      <c r="BG75" s="15">
        <f t="shared" si="80"/>
        <v>0</v>
      </c>
      <c r="BH75" s="15">
        <f t="shared" si="80"/>
        <v>0</v>
      </c>
      <c r="BI75" s="15">
        <f t="shared" si="80"/>
        <v>0</v>
      </c>
      <c r="BJ75" s="15">
        <f t="shared" si="80"/>
        <v>0</v>
      </c>
      <c r="BK75" s="15">
        <f t="shared" si="80"/>
        <v>0</v>
      </c>
      <c r="BL75" s="15">
        <f t="shared" si="80"/>
        <v>0</v>
      </c>
      <c r="BM75" s="15">
        <f t="shared" si="80"/>
        <v>0</v>
      </c>
      <c r="BN75" s="15">
        <f t="shared" si="80"/>
        <v>0</v>
      </c>
      <c r="BO75" s="15">
        <f t="shared" si="80"/>
        <v>0</v>
      </c>
      <c r="BP75" s="15">
        <f t="shared" si="80"/>
        <v>0</v>
      </c>
      <c r="BQ75" s="15">
        <f t="shared" si="80"/>
        <v>0</v>
      </c>
      <c r="BR75" s="15">
        <f t="shared" si="80"/>
        <v>0</v>
      </c>
      <c r="BS75" s="15">
        <f t="shared" si="80"/>
        <v>0</v>
      </c>
      <c r="BT75" s="15">
        <f t="shared" si="80"/>
        <v>0</v>
      </c>
      <c r="BU75" s="15"/>
      <c r="BV75" s="25">
        <f t="shared" ref="BV75:BV85" si="82">SUM(C75:BT75)</f>
        <v>44807.07183</v>
      </c>
    </row>
    <row r="76" outlineLevel="1">
      <c r="A76" s="21"/>
      <c r="B76" s="45" t="s">
        <v>17</v>
      </c>
      <c r="C76" s="15">
        <f t="shared" ref="C76:BT76" si="81">C14+C34</f>
        <v>0</v>
      </c>
      <c r="D76" s="15">
        <f t="shared" si="81"/>
        <v>0</v>
      </c>
      <c r="E76" s="15">
        <f t="shared" si="81"/>
        <v>0</v>
      </c>
      <c r="F76" s="15">
        <f t="shared" si="81"/>
        <v>0</v>
      </c>
      <c r="G76" s="15">
        <f t="shared" si="81"/>
        <v>0</v>
      </c>
      <c r="H76" s="15">
        <f t="shared" si="81"/>
        <v>0</v>
      </c>
      <c r="I76" s="15">
        <f t="shared" si="81"/>
        <v>0</v>
      </c>
      <c r="J76" s="15">
        <f t="shared" si="81"/>
        <v>0</v>
      </c>
      <c r="K76" s="15">
        <f t="shared" si="81"/>
        <v>0</v>
      </c>
      <c r="L76" s="15">
        <f t="shared" si="81"/>
        <v>0</v>
      </c>
      <c r="M76" s="15">
        <f t="shared" si="81"/>
        <v>0</v>
      </c>
      <c r="N76" s="15">
        <f t="shared" si="81"/>
        <v>0</v>
      </c>
      <c r="O76" s="15">
        <f t="shared" si="81"/>
        <v>0</v>
      </c>
      <c r="P76" s="15">
        <f t="shared" si="81"/>
        <v>0</v>
      </c>
      <c r="Q76" s="15">
        <f t="shared" si="81"/>
        <v>0</v>
      </c>
      <c r="R76" s="15">
        <f t="shared" si="81"/>
        <v>0</v>
      </c>
      <c r="S76" s="15">
        <f t="shared" si="81"/>
        <v>0</v>
      </c>
      <c r="T76" s="15">
        <f t="shared" si="81"/>
        <v>0</v>
      </c>
      <c r="U76" s="15">
        <f t="shared" si="81"/>
        <v>0</v>
      </c>
      <c r="V76" s="15">
        <f t="shared" si="81"/>
        <v>126</v>
      </c>
      <c r="W76" s="15">
        <f t="shared" si="81"/>
        <v>128.52</v>
      </c>
      <c r="X76" s="15">
        <f t="shared" si="81"/>
        <v>131.0904</v>
      </c>
      <c r="Y76" s="15">
        <f t="shared" si="81"/>
        <v>133.712208</v>
      </c>
      <c r="Z76" s="15">
        <f t="shared" si="81"/>
        <v>136.3864522</v>
      </c>
      <c r="AA76" s="15">
        <f t="shared" si="81"/>
        <v>139.1141812</v>
      </c>
      <c r="AB76" s="15">
        <f t="shared" si="81"/>
        <v>141.8964648</v>
      </c>
      <c r="AC76" s="15">
        <f t="shared" si="81"/>
        <v>144.7343941</v>
      </c>
      <c r="AD76" s="15">
        <f t="shared" si="81"/>
        <v>147.629082</v>
      </c>
      <c r="AE76" s="15">
        <f t="shared" si="81"/>
        <v>150.5816636</v>
      </c>
      <c r="AF76" s="15">
        <f t="shared" si="81"/>
        <v>153.5932969</v>
      </c>
      <c r="AG76" s="15">
        <f t="shared" si="81"/>
        <v>156.6651629</v>
      </c>
      <c r="AH76" s="15">
        <f t="shared" si="81"/>
        <v>159.7984661</v>
      </c>
      <c r="AI76" s="15">
        <f t="shared" si="81"/>
        <v>162.9944354</v>
      </c>
      <c r="AJ76" s="15">
        <f t="shared" si="81"/>
        <v>166.2543241</v>
      </c>
      <c r="AK76" s="15">
        <f t="shared" si="81"/>
        <v>169.5794106</v>
      </c>
      <c r="AL76" s="15">
        <f t="shared" si="81"/>
        <v>172.9709988</v>
      </c>
      <c r="AM76" s="15">
        <f t="shared" si="81"/>
        <v>176.4304188</v>
      </c>
      <c r="AN76" s="15">
        <f t="shared" si="81"/>
        <v>179.9590272</v>
      </c>
      <c r="AO76" s="15">
        <f t="shared" si="81"/>
        <v>183.5582077</v>
      </c>
      <c r="AP76" s="15">
        <f t="shared" si="81"/>
        <v>93.61468595</v>
      </c>
      <c r="AQ76" s="15">
        <f t="shared" si="81"/>
        <v>95.48697967</v>
      </c>
      <c r="AR76" s="15">
        <f t="shared" si="81"/>
        <v>97.39671926</v>
      </c>
      <c r="AS76" s="15">
        <f t="shared" si="81"/>
        <v>99.34465364</v>
      </c>
      <c r="AT76" s="15">
        <f t="shared" si="81"/>
        <v>101.3315467</v>
      </c>
      <c r="AU76" s="15">
        <f t="shared" si="81"/>
        <v>103.3581777</v>
      </c>
      <c r="AV76" s="15">
        <f t="shared" si="81"/>
        <v>105.4253412</v>
      </c>
      <c r="AW76" s="15">
        <f t="shared" si="81"/>
        <v>107.533848</v>
      </c>
      <c r="AX76" s="15">
        <f t="shared" si="81"/>
        <v>109.684525</v>
      </c>
      <c r="AY76" s="15">
        <f t="shared" si="81"/>
        <v>111.8782155</v>
      </c>
      <c r="AZ76" s="15">
        <f t="shared" si="81"/>
        <v>114.1157798</v>
      </c>
      <c r="BA76" s="15">
        <f t="shared" si="81"/>
        <v>116.3980954</v>
      </c>
      <c r="BB76" s="15">
        <f t="shared" si="81"/>
        <v>118.7260573</v>
      </c>
      <c r="BC76" s="15">
        <f t="shared" si="81"/>
        <v>121.1005784</v>
      </c>
      <c r="BD76" s="15">
        <f t="shared" si="81"/>
        <v>123.52259</v>
      </c>
      <c r="BE76" s="15">
        <f t="shared" si="81"/>
        <v>125.9930418</v>
      </c>
      <c r="BF76" s="15">
        <f t="shared" si="81"/>
        <v>128.5129027</v>
      </c>
      <c r="BG76" s="15">
        <f t="shared" si="81"/>
        <v>131.0831607</v>
      </c>
      <c r="BH76" s="15">
        <f t="shared" si="81"/>
        <v>133.7048239</v>
      </c>
      <c r="BI76" s="15">
        <f t="shared" si="81"/>
        <v>136.3789204</v>
      </c>
      <c r="BJ76" s="15">
        <f t="shared" si="81"/>
        <v>139.1064988</v>
      </c>
      <c r="BK76" s="15">
        <f t="shared" si="81"/>
        <v>141.8886288</v>
      </c>
      <c r="BL76" s="15">
        <f t="shared" si="81"/>
        <v>144.7264014</v>
      </c>
      <c r="BM76" s="15">
        <f t="shared" si="81"/>
        <v>147.6209294</v>
      </c>
      <c r="BN76" s="15">
        <f t="shared" si="81"/>
        <v>150.573348</v>
      </c>
      <c r="BO76" s="15">
        <f t="shared" si="81"/>
        <v>153.5848149</v>
      </c>
      <c r="BP76" s="15">
        <f t="shared" si="81"/>
        <v>156.6565112</v>
      </c>
      <c r="BQ76" s="15">
        <f t="shared" si="81"/>
        <v>159.7896415</v>
      </c>
      <c r="BR76" s="15">
        <f t="shared" si="81"/>
        <v>162.9854343</v>
      </c>
      <c r="BS76" s="15">
        <f t="shared" si="81"/>
        <v>166.245143</v>
      </c>
      <c r="BT76" s="15">
        <f t="shared" si="81"/>
        <v>169.5700458</v>
      </c>
      <c r="BU76" s="15"/>
      <c r="BV76" s="25">
        <f t="shared" si="82"/>
        <v>7028.806635</v>
      </c>
    </row>
    <row r="77" outlineLevel="1">
      <c r="A77" s="21"/>
      <c r="B77" s="45" t="s">
        <v>18</v>
      </c>
      <c r="C77" s="15">
        <f t="shared" ref="C77:BT77" si="83">C15+C35</f>
        <v>0</v>
      </c>
      <c r="D77" s="15">
        <f t="shared" si="83"/>
        <v>0</v>
      </c>
      <c r="E77" s="15">
        <f t="shared" si="83"/>
        <v>0</v>
      </c>
      <c r="F77" s="15">
        <f t="shared" si="83"/>
        <v>0</v>
      </c>
      <c r="G77" s="15">
        <f t="shared" si="83"/>
        <v>0</v>
      </c>
      <c r="H77" s="15">
        <f t="shared" si="83"/>
        <v>0</v>
      </c>
      <c r="I77" s="15">
        <f t="shared" si="83"/>
        <v>0</v>
      </c>
      <c r="J77" s="15">
        <f t="shared" si="83"/>
        <v>0</v>
      </c>
      <c r="K77" s="15">
        <f t="shared" si="83"/>
        <v>0</v>
      </c>
      <c r="L77" s="15">
        <f t="shared" si="83"/>
        <v>0</v>
      </c>
      <c r="M77" s="15">
        <f t="shared" si="83"/>
        <v>0</v>
      </c>
      <c r="N77" s="15">
        <f t="shared" si="83"/>
        <v>0</v>
      </c>
      <c r="O77" s="15">
        <f t="shared" si="83"/>
        <v>0</v>
      </c>
      <c r="P77" s="15">
        <f t="shared" si="83"/>
        <v>0</v>
      </c>
      <c r="Q77" s="15">
        <f t="shared" si="83"/>
        <v>0</v>
      </c>
      <c r="R77" s="15">
        <f t="shared" si="83"/>
        <v>0</v>
      </c>
      <c r="S77" s="15">
        <f t="shared" si="83"/>
        <v>0</v>
      </c>
      <c r="T77" s="15">
        <f t="shared" si="83"/>
        <v>0</v>
      </c>
      <c r="U77" s="15">
        <f t="shared" si="83"/>
        <v>0</v>
      </c>
      <c r="V77" s="15">
        <f t="shared" si="83"/>
        <v>0</v>
      </c>
      <c r="W77" s="15">
        <f t="shared" si="83"/>
        <v>0</v>
      </c>
      <c r="X77" s="15">
        <f t="shared" si="83"/>
        <v>0</v>
      </c>
      <c r="Y77" s="15">
        <f t="shared" si="83"/>
        <v>0</v>
      </c>
      <c r="Z77" s="15">
        <f t="shared" si="83"/>
        <v>0</v>
      </c>
      <c r="AA77" s="15">
        <f t="shared" si="83"/>
        <v>0</v>
      </c>
      <c r="AB77" s="15">
        <f t="shared" si="83"/>
        <v>0</v>
      </c>
      <c r="AC77" s="15">
        <f t="shared" si="83"/>
        <v>0</v>
      </c>
      <c r="AD77" s="15">
        <f t="shared" si="83"/>
        <v>0</v>
      </c>
      <c r="AE77" s="15">
        <f t="shared" si="83"/>
        <v>0</v>
      </c>
      <c r="AF77" s="15">
        <f t="shared" si="83"/>
        <v>0</v>
      </c>
      <c r="AG77" s="15">
        <f t="shared" si="83"/>
        <v>0</v>
      </c>
      <c r="AH77" s="15">
        <f t="shared" si="83"/>
        <v>0</v>
      </c>
      <c r="AI77" s="15">
        <f t="shared" si="83"/>
        <v>0</v>
      </c>
      <c r="AJ77" s="15">
        <f t="shared" si="83"/>
        <v>0</v>
      </c>
      <c r="AK77" s="15">
        <f t="shared" si="83"/>
        <v>0</v>
      </c>
      <c r="AL77" s="15">
        <f t="shared" si="83"/>
        <v>0</v>
      </c>
      <c r="AM77" s="15">
        <f t="shared" si="83"/>
        <v>0</v>
      </c>
      <c r="AN77" s="15">
        <f t="shared" si="83"/>
        <v>0</v>
      </c>
      <c r="AO77" s="15">
        <f t="shared" si="83"/>
        <v>0</v>
      </c>
      <c r="AP77" s="15">
        <f t="shared" si="83"/>
        <v>220</v>
      </c>
      <c r="AQ77" s="15">
        <f t="shared" si="83"/>
        <v>224.4</v>
      </c>
      <c r="AR77" s="15">
        <f t="shared" si="83"/>
        <v>228.888</v>
      </c>
      <c r="AS77" s="15">
        <f t="shared" si="83"/>
        <v>233.46576</v>
      </c>
      <c r="AT77" s="15">
        <f t="shared" si="83"/>
        <v>238.1350752</v>
      </c>
      <c r="AU77" s="15">
        <f t="shared" si="83"/>
        <v>242.8977767</v>
      </c>
      <c r="AV77" s="15">
        <f t="shared" si="83"/>
        <v>247.7557322</v>
      </c>
      <c r="AW77" s="15">
        <f t="shared" si="83"/>
        <v>252.7108469</v>
      </c>
      <c r="AX77" s="15">
        <f t="shared" si="83"/>
        <v>257.7650638</v>
      </c>
      <c r="AY77" s="15">
        <f t="shared" si="83"/>
        <v>262.9203651</v>
      </c>
      <c r="AZ77" s="15">
        <f t="shared" si="83"/>
        <v>268.1787724</v>
      </c>
      <c r="BA77" s="15">
        <f t="shared" si="83"/>
        <v>273.5423478</v>
      </c>
      <c r="BB77" s="15">
        <f t="shared" si="83"/>
        <v>279.0131948</v>
      </c>
      <c r="BC77" s="15">
        <f t="shared" si="83"/>
        <v>284.5934587</v>
      </c>
      <c r="BD77" s="15">
        <f t="shared" si="83"/>
        <v>290.2853279</v>
      </c>
      <c r="BE77" s="15">
        <f t="shared" si="83"/>
        <v>296.0910344</v>
      </c>
      <c r="BF77" s="15">
        <f t="shared" si="83"/>
        <v>302.0128551</v>
      </c>
      <c r="BG77" s="15">
        <f t="shared" si="83"/>
        <v>308.0531122</v>
      </c>
      <c r="BH77" s="15">
        <f t="shared" si="83"/>
        <v>314.2141745</v>
      </c>
      <c r="BI77" s="15">
        <f t="shared" si="83"/>
        <v>320.498458</v>
      </c>
      <c r="BJ77" s="15">
        <f t="shared" si="83"/>
        <v>326.9084271</v>
      </c>
      <c r="BK77" s="15">
        <f t="shared" si="83"/>
        <v>333.4465957</v>
      </c>
      <c r="BL77" s="15">
        <f t="shared" si="83"/>
        <v>340.1155276</v>
      </c>
      <c r="BM77" s="15">
        <f t="shared" si="83"/>
        <v>346.9178381</v>
      </c>
      <c r="BN77" s="15">
        <f t="shared" si="83"/>
        <v>353.8561949</v>
      </c>
      <c r="BO77" s="15">
        <f t="shared" si="83"/>
        <v>360.9333188</v>
      </c>
      <c r="BP77" s="15">
        <f t="shared" si="83"/>
        <v>368.1519852</v>
      </c>
      <c r="BQ77" s="15">
        <f t="shared" si="83"/>
        <v>375.5150249</v>
      </c>
      <c r="BR77" s="15">
        <f t="shared" si="83"/>
        <v>383.0253254</v>
      </c>
      <c r="BS77" s="15">
        <f t="shared" si="83"/>
        <v>390.6858319</v>
      </c>
      <c r="BT77" s="15">
        <f t="shared" si="83"/>
        <v>398.4995485</v>
      </c>
      <c r="BU77" s="15"/>
      <c r="BV77" s="25">
        <f t="shared" si="82"/>
        <v>9323.476974</v>
      </c>
    </row>
    <row r="78" outlineLevel="1">
      <c r="A78" s="21"/>
      <c r="B78" s="45" t="s">
        <v>49</v>
      </c>
      <c r="C78" s="15">
        <f t="shared" ref="C78:BT78" si="84">C16+C36</f>
        <v>0</v>
      </c>
      <c r="D78" s="15">
        <f t="shared" si="84"/>
        <v>0</v>
      </c>
      <c r="E78" s="15">
        <f t="shared" si="84"/>
        <v>0</v>
      </c>
      <c r="F78" s="15">
        <f t="shared" si="84"/>
        <v>0</v>
      </c>
      <c r="G78" s="15">
        <f t="shared" si="84"/>
        <v>0</v>
      </c>
      <c r="H78" s="15">
        <f t="shared" si="84"/>
        <v>0</v>
      </c>
      <c r="I78" s="15">
        <f t="shared" si="84"/>
        <v>0</v>
      </c>
      <c r="J78" s="15">
        <f t="shared" si="84"/>
        <v>0</v>
      </c>
      <c r="K78" s="15">
        <f t="shared" si="84"/>
        <v>0</v>
      </c>
      <c r="L78" s="15">
        <f t="shared" si="84"/>
        <v>0</v>
      </c>
      <c r="M78" s="15">
        <f t="shared" si="84"/>
        <v>0</v>
      </c>
      <c r="N78" s="15">
        <f t="shared" si="84"/>
        <v>0</v>
      </c>
      <c r="O78" s="15">
        <f t="shared" si="84"/>
        <v>0</v>
      </c>
      <c r="P78" s="15">
        <f t="shared" si="84"/>
        <v>0</v>
      </c>
      <c r="Q78" s="15">
        <f t="shared" si="84"/>
        <v>0</v>
      </c>
      <c r="R78" s="15">
        <f t="shared" si="84"/>
        <v>0</v>
      </c>
      <c r="S78" s="15">
        <f t="shared" si="84"/>
        <v>0</v>
      </c>
      <c r="T78" s="15">
        <f t="shared" si="84"/>
        <v>0</v>
      </c>
      <c r="U78" s="15">
        <f t="shared" si="84"/>
        <v>0</v>
      </c>
      <c r="V78" s="15">
        <f t="shared" si="84"/>
        <v>0</v>
      </c>
      <c r="W78" s="15">
        <f t="shared" si="84"/>
        <v>0</v>
      </c>
      <c r="X78" s="15">
        <f t="shared" si="84"/>
        <v>0</v>
      </c>
      <c r="Y78" s="15">
        <f t="shared" si="84"/>
        <v>0</v>
      </c>
      <c r="Z78" s="15">
        <f t="shared" si="84"/>
        <v>0</v>
      </c>
      <c r="AA78" s="15">
        <f t="shared" si="84"/>
        <v>0</v>
      </c>
      <c r="AB78" s="15">
        <f t="shared" si="84"/>
        <v>0</v>
      </c>
      <c r="AC78" s="15">
        <f t="shared" si="84"/>
        <v>0</v>
      </c>
      <c r="AD78" s="15">
        <f t="shared" si="84"/>
        <v>0</v>
      </c>
      <c r="AE78" s="15">
        <f t="shared" si="84"/>
        <v>0</v>
      </c>
      <c r="AF78" s="15">
        <f t="shared" si="84"/>
        <v>0</v>
      </c>
      <c r="AG78" s="15">
        <f t="shared" si="84"/>
        <v>0</v>
      </c>
      <c r="AH78" s="15">
        <f t="shared" si="84"/>
        <v>0</v>
      </c>
      <c r="AI78" s="15">
        <f t="shared" si="84"/>
        <v>0</v>
      </c>
      <c r="AJ78" s="15">
        <f t="shared" si="84"/>
        <v>0</v>
      </c>
      <c r="AK78" s="15">
        <f t="shared" si="84"/>
        <v>0</v>
      </c>
      <c r="AL78" s="15">
        <f t="shared" si="84"/>
        <v>0</v>
      </c>
      <c r="AM78" s="15">
        <f t="shared" si="84"/>
        <v>0</v>
      </c>
      <c r="AN78" s="15">
        <f t="shared" si="84"/>
        <v>0</v>
      </c>
      <c r="AO78" s="15">
        <f t="shared" si="84"/>
        <v>0</v>
      </c>
      <c r="AP78" s="15">
        <f t="shared" si="84"/>
        <v>782.5180913</v>
      </c>
      <c r="AQ78" s="15">
        <f t="shared" si="84"/>
        <v>696.1684531</v>
      </c>
      <c r="AR78" s="15">
        <f t="shared" si="84"/>
        <v>710.0918222</v>
      </c>
      <c r="AS78" s="15">
        <f t="shared" si="84"/>
        <v>724.2936586</v>
      </c>
      <c r="AT78" s="15">
        <f t="shared" si="84"/>
        <v>738.7795318</v>
      </c>
      <c r="AU78" s="15">
        <f t="shared" si="84"/>
        <v>753.5551224</v>
      </c>
      <c r="AV78" s="15">
        <f t="shared" si="84"/>
        <v>768.6262249</v>
      </c>
      <c r="AW78" s="15">
        <f t="shared" si="84"/>
        <v>783.9987493</v>
      </c>
      <c r="AX78" s="15">
        <f t="shared" si="84"/>
        <v>799.6787243</v>
      </c>
      <c r="AY78" s="15">
        <f t="shared" si="84"/>
        <v>815.6722988</v>
      </c>
      <c r="AZ78" s="15">
        <f t="shared" si="84"/>
        <v>831.9857448</v>
      </c>
      <c r="BA78" s="15">
        <f t="shared" si="84"/>
        <v>848.6254597</v>
      </c>
      <c r="BB78" s="15">
        <f t="shared" si="84"/>
        <v>865.5979689</v>
      </c>
      <c r="BC78" s="15">
        <f t="shared" si="84"/>
        <v>882.9099283</v>
      </c>
      <c r="BD78" s="15">
        <f t="shared" si="84"/>
        <v>900.5681268</v>
      </c>
      <c r="BE78" s="15">
        <f t="shared" si="84"/>
        <v>918.5794894</v>
      </c>
      <c r="BF78" s="15">
        <f t="shared" si="84"/>
        <v>936.9510792</v>
      </c>
      <c r="BG78" s="15">
        <f t="shared" si="84"/>
        <v>955.6901007</v>
      </c>
      <c r="BH78" s="15">
        <f t="shared" si="84"/>
        <v>974.8039028</v>
      </c>
      <c r="BI78" s="15">
        <f t="shared" si="84"/>
        <v>994.2999808</v>
      </c>
      <c r="BJ78" s="15">
        <f t="shared" si="84"/>
        <v>1014.18598</v>
      </c>
      <c r="BK78" s="15">
        <f t="shared" si="84"/>
        <v>1034.4697</v>
      </c>
      <c r="BL78" s="15">
        <f t="shared" si="84"/>
        <v>1055.159094</v>
      </c>
      <c r="BM78" s="15">
        <f t="shared" si="84"/>
        <v>1076.262276</v>
      </c>
      <c r="BN78" s="15">
        <f t="shared" si="84"/>
        <v>1097.787521</v>
      </c>
      <c r="BO78" s="15">
        <f t="shared" si="84"/>
        <v>1119.743272</v>
      </c>
      <c r="BP78" s="15">
        <f t="shared" si="84"/>
        <v>1142.138137</v>
      </c>
      <c r="BQ78" s="15">
        <f t="shared" si="84"/>
        <v>1164.9809</v>
      </c>
      <c r="BR78" s="15">
        <f t="shared" si="84"/>
        <v>1188.280518</v>
      </c>
      <c r="BS78" s="15">
        <f t="shared" si="84"/>
        <v>1212.046128</v>
      </c>
      <c r="BT78" s="15">
        <f t="shared" si="84"/>
        <v>1236.287051</v>
      </c>
      <c r="BU78" s="15"/>
      <c r="BV78" s="25">
        <f t="shared" si="82"/>
        <v>29024.73504</v>
      </c>
    </row>
    <row r="79" outlineLevel="1">
      <c r="A79" s="21"/>
      <c r="B79" s="45" t="s">
        <v>20</v>
      </c>
      <c r="C79" s="15">
        <f t="shared" ref="C79:BT79" si="85">C17+C37</f>
        <v>0</v>
      </c>
      <c r="D79" s="15">
        <f t="shared" si="85"/>
        <v>0</v>
      </c>
      <c r="E79" s="15">
        <f t="shared" si="85"/>
        <v>0</v>
      </c>
      <c r="F79" s="15">
        <f t="shared" si="85"/>
        <v>0</v>
      </c>
      <c r="G79" s="15">
        <f t="shared" si="85"/>
        <v>0</v>
      </c>
      <c r="H79" s="15">
        <f t="shared" si="85"/>
        <v>0</v>
      </c>
      <c r="I79" s="15">
        <f t="shared" si="85"/>
        <v>0</v>
      </c>
      <c r="J79" s="15">
        <f t="shared" si="85"/>
        <v>0</v>
      </c>
      <c r="K79" s="15">
        <f t="shared" si="85"/>
        <v>0</v>
      </c>
      <c r="L79" s="15">
        <f t="shared" si="85"/>
        <v>0</v>
      </c>
      <c r="M79" s="15">
        <f t="shared" si="85"/>
        <v>0</v>
      </c>
      <c r="N79" s="15">
        <f t="shared" si="85"/>
        <v>0</v>
      </c>
      <c r="O79" s="15">
        <f t="shared" si="85"/>
        <v>0</v>
      </c>
      <c r="P79" s="15">
        <f t="shared" si="85"/>
        <v>0</v>
      </c>
      <c r="Q79" s="15">
        <f t="shared" si="85"/>
        <v>0</v>
      </c>
      <c r="R79" s="15">
        <f t="shared" si="85"/>
        <v>0</v>
      </c>
      <c r="S79" s="15">
        <f t="shared" si="85"/>
        <v>0</v>
      </c>
      <c r="T79" s="15">
        <f t="shared" si="85"/>
        <v>0</v>
      </c>
      <c r="U79" s="15">
        <f t="shared" si="85"/>
        <v>0</v>
      </c>
      <c r="V79" s="15">
        <f t="shared" si="85"/>
        <v>0</v>
      </c>
      <c r="W79" s="15">
        <f t="shared" si="85"/>
        <v>0</v>
      </c>
      <c r="X79" s="15">
        <f t="shared" si="85"/>
        <v>0</v>
      </c>
      <c r="Y79" s="15">
        <f t="shared" si="85"/>
        <v>0</v>
      </c>
      <c r="Z79" s="15">
        <f t="shared" si="85"/>
        <v>0</v>
      </c>
      <c r="AA79" s="15">
        <f t="shared" si="85"/>
        <v>0</v>
      </c>
      <c r="AB79" s="15">
        <f t="shared" si="85"/>
        <v>0</v>
      </c>
      <c r="AC79" s="15">
        <f t="shared" si="85"/>
        <v>0</v>
      </c>
      <c r="AD79" s="15">
        <f t="shared" si="85"/>
        <v>0</v>
      </c>
      <c r="AE79" s="15">
        <f t="shared" si="85"/>
        <v>0</v>
      </c>
      <c r="AF79" s="15">
        <f t="shared" si="85"/>
        <v>0</v>
      </c>
      <c r="AG79" s="15">
        <f t="shared" si="85"/>
        <v>0</v>
      </c>
      <c r="AH79" s="15">
        <f t="shared" si="85"/>
        <v>0</v>
      </c>
      <c r="AI79" s="15">
        <f t="shared" si="85"/>
        <v>0</v>
      </c>
      <c r="AJ79" s="15">
        <f t="shared" si="85"/>
        <v>0</v>
      </c>
      <c r="AK79" s="15">
        <f t="shared" si="85"/>
        <v>0</v>
      </c>
      <c r="AL79" s="15">
        <f t="shared" si="85"/>
        <v>0</v>
      </c>
      <c r="AM79" s="15">
        <f t="shared" si="85"/>
        <v>0</v>
      </c>
      <c r="AN79" s="15">
        <f t="shared" si="85"/>
        <v>0</v>
      </c>
      <c r="AO79" s="15">
        <f t="shared" si="85"/>
        <v>0</v>
      </c>
      <c r="AP79" s="15">
        <f t="shared" si="85"/>
        <v>0</v>
      </c>
      <c r="AQ79" s="15">
        <f t="shared" si="85"/>
        <v>0</v>
      </c>
      <c r="AR79" s="15">
        <f t="shared" si="85"/>
        <v>0</v>
      </c>
      <c r="AS79" s="15">
        <f t="shared" si="85"/>
        <v>0</v>
      </c>
      <c r="AT79" s="15">
        <f t="shared" si="85"/>
        <v>0</v>
      </c>
      <c r="AU79" s="15">
        <f t="shared" si="85"/>
        <v>0</v>
      </c>
      <c r="AV79" s="15">
        <f t="shared" si="85"/>
        <v>0</v>
      </c>
      <c r="AW79" s="15">
        <f t="shared" si="85"/>
        <v>0</v>
      </c>
      <c r="AX79" s="15">
        <f t="shared" si="85"/>
        <v>0</v>
      </c>
      <c r="AY79" s="15">
        <f t="shared" si="85"/>
        <v>0</v>
      </c>
      <c r="AZ79" s="15">
        <f t="shared" si="85"/>
        <v>0</v>
      </c>
      <c r="BA79" s="15">
        <f t="shared" si="85"/>
        <v>0</v>
      </c>
      <c r="BB79" s="15">
        <f t="shared" si="85"/>
        <v>0</v>
      </c>
      <c r="BC79" s="15">
        <f t="shared" si="85"/>
        <v>0</v>
      </c>
      <c r="BD79" s="15">
        <f t="shared" si="85"/>
        <v>0</v>
      </c>
      <c r="BE79" s="15">
        <f t="shared" si="85"/>
        <v>0</v>
      </c>
      <c r="BF79" s="15">
        <f t="shared" si="85"/>
        <v>0</v>
      </c>
      <c r="BG79" s="15">
        <f t="shared" si="85"/>
        <v>0</v>
      </c>
      <c r="BH79" s="15">
        <f t="shared" si="85"/>
        <v>0</v>
      </c>
      <c r="BI79" s="15">
        <f t="shared" si="85"/>
        <v>0</v>
      </c>
      <c r="BJ79" s="15">
        <f t="shared" si="85"/>
        <v>0</v>
      </c>
      <c r="BK79" s="15">
        <f t="shared" si="85"/>
        <v>0</v>
      </c>
      <c r="BL79" s="15">
        <f t="shared" si="85"/>
        <v>0</v>
      </c>
      <c r="BM79" s="15">
        <f t="shared" si="85"/>
        <v>0</v>
      </c>
      <c r="BN79" s="15">
        <f t="shared" si="85"/>
        <v>0</v>
      </c>
      <c r="BO79" s="15">
        <f t="shared" si="85"/>
        <v>0</v>
      </c>
      <c r="BP79" s="15">
        <f t="shared" si="85"/>
        <v>0</v>
      </c>
      <c r="BQ79" s="15">
        <f t="shared" si="85"/>
        <v>0</v>
      </c>
      <c r="BR79" s="15">
        <f t="shared" si="85"/>
        <v>0</v>
      </c>
      <c r="BS79" s="15">
        <f t="shared" si="85"/>
        <v>0</v>
      </c>
      <c r="BT79" s="15">
        <f t="shared" si="85"/>
        <v>0</v>
      </c>
      <c r="BU79" s="15"/>
      <c r="BV79" s="25">
        <f t="shared" si="82"/>
        <v>0</v>
      </c>
    </row>
    <row r="80" outlineLevel="1">
      <c r="A80" s="21"/>
      <c r="B80" s="21" t="s">
        <v>21</v>
      </c>
      <c r="C80" s="19">
        <f t="shared" ref="C80:BT80" si="86">C18+C38</f>
        <v>1100</v>
      </c>
      <c r="D80" s="19">
        <f t="shared" si="86"/>
        <v>1133</v>
      </c>
      <c r="E80" s="19">
        <f t="shared" si="86"/>
        <v>875.5</v>
      </c>
      <c r="F80" s="19">
        <f t="shared" si="86"/>
        <v>824</v>
      </c>
      <c r="G80" s="19">
        <f t="shared" si="86"/>
        <v>875.5</v>
      </c>
      <c r="H80" s="19">
        <f t="shared" si="86"/>
        <v>824</v>
      </c>
      <c r="I80" s="19">
        <f t="shared" si="86"/>
        <v>875.5</v>
      </c>
      <c r="J80" s="19">
        <f t="shared" si="86"/>
        <v>824</v>
      </c>
      <c r="K80" s="19">
        <f t="shared" si="86"/>
        <v>1148.45</v>
      </c>
      <c r="L80" s="19">
        <f t="shared" si="86"/>
        <v>1182.9035</v>
      </c>
      <c r="M80" s="19">
        <f t="shared" si="86"/>
        <v>1218.390605</v>
      </c>
      <c r="N80" s="19">
        <f t="shared" si="86"/>
        <v>1254.942323</v>
      </c>
      <c r="O80" s="19">
        <f t="shared" si="86"/>
        <v>1292.590593</v>
      </c>
      <c r="P80" s="19">
        <f t="shared" si="86"/>
        <v>1331.368311</v>
      </c>
      <c r="Q80" s="19">
        <f t="shared" si="86"/>
        <v>1371.30936</v>
      </c>
      <c r="R80" s="19">
        <f t="shared" si="86"/>
        <v>1412.448641</v>
      </c>
      <c r="S80" s="19">
        <f t="shared" si="86"/>
        <v>1454.8221</v>
      </c>
      <c r="T80" s="19">
        <f t="shared" si="86"/>
        <v>1498.466763</v>
      </c>
      <c r="U80" s="19">
        <f t="shared" si="86"/>
        <v>1543.420766</v>
      </c>
      <c r="V80" s="19">
        <f t="shared" si="86"/>
        <v>1623.118143</v>
      </c>
      <c r="W80" s="19">
        <f t="shared" si="86"/>
        <v>1580.724599</v>
      </c>
      <c r="X80" s="19">
        <f t="shared" si="86"/>
        <v>1539.728861</v>
      </c>
      <c r="Y80" s="19">
        <f t="shared" si="86"/>
        <v>1500.091515</v>
      </c>
      <c r="Z80" s="19">
        <f t="shared" si="86"/>
        <v>1461.77438</v>
      </c>
      <c r="AA80" s="19">
        <f t="shared" si="86"/>
        <v>1424.740471</v>
      </c>
      <c r="AB80" s="19">
        <f t="shared" si="86"/>
        <v>1388.953966</v>
      </c>
      <c r="AC80" s="19">
        <f t="shared" si="86"/>
        <v>1354.38017</v>
      </c>
      <c r="AD80" s="19">
        <f t="shared" si="86"/>
        <v>1320.985485</v>
      </c>
      <c r="AE80" s="19">
        <f t="shared" si="86"/>
        <v>1288.737374</v>
      </c>
      <c r="AF80" s="19">
        <f t="shared" si="86"/>
        <v>1257.604336</v>
      </c>
      <c r="AG80" s="19">
        <f t="shared" si="86"/>
        <v>1227.555871</v>
      </c>
      <c r="AH80" s="19">
        <f t="shared" si="86"/>
        <v>1198.562453</v>
      </c>
      <c r="AI80" s="19">
        <f t="shared" si="86"/>
        <v>1170.595503</v>
      </c>
      <c r="AJ80" s="19">
        <f t="shared" si="86"/>
        <v>1143.627359</v>
      </c>
      <c r="AK80" s="19">
        <f t="shared" si="86"/>
        <v>1117.631255</v>
      </c>
      <c r="AL80" s="19">
        <f t="shared" si="86"/>
        <v>1092.581288</v>
      </c>
      <c r="AM80" s="19">
        <f t="shared" si="86"/>
        <v>1068.452399</v>
      </c>
      <c r="AN80" s="19">
        <f t="shared" si="86"/>
        <v>1045.220348</v>
      </c>
      <c r="AO80" s="19">
        <f t="shared" si="86"/>
        <v>1022.861689</v>
      </c>
      <c r="AP80" s="19">
        <f t="shared" si="86"/>
        <v>1096.132777</v>
      </c>
      <c r="AQ80" s="19">
        <f t="shared" si="86"/>
        <v>1016.055433</v>
      </c>
      <c r="AR80" s="19">
        <f t="shared" si="86"/>
        <v>1036.376541</v>
      </c>
      <c r="AS80" s="19">
        <f t="shared" si="86"/>
        <v>1057.104072</v>
      </c>
      <c r="AT80" s="19">
        <f t="shared" si="86"/>
        <v>1078.246154</v>
      </c>
      <c r="AU80" s="19">
        <f t="shared" si="86"/>
        <v>1099.811077</v>
      </c>
      <c r="AV80" s="19">
        <f t="shared" si="86"/>
        <v>1121.807298</v>
      </c>
      <c r="AW80" s="19">
        <f t="shared" si="86"/>
        <v>1144.243444</v>
      </c>
      <c r="AX80" s="19">
        <f t="shared" si="86"/>
        <v>1167.128313</v>
      </c>
      <c r="AY80" s="19">
        <f t="shared" si="86"/>
        <v>1190.470879</v>
      </c>
      <c r="AZ80" s="19">
        <f t="shared" si="86"/>
        <v>1214.280297</v>
      </c>
      <c r="BA80" s="19">
        <f t="shared" si="86"/>
        <v>1238.565903</v>
      </c>
      <c r="BB80" s="19">
        <f t="shared" si="86"/>
        <v>1263.337221</v>
      </c>
      <c r="BC80" s="19">
        <f t="shared" si="86"/>
        <v>1288.603965</v>
      </c>
      <c r="BD80" s="19">
        <f t="shared" si="86"/>
        <v>1314.376045</v>
      </c>
      <c r="BE80" s="19">
        <f t="shared" si="86"/>
        <v>1340.663566</v>
      </c>
      <c r="BF80" s="19">
        <f t="shared" si="86"/>
        <v>1367.476837</v>
      </c>
      <c r="BG80" s="19">
        <f t="shared" si="86"/>
        <v>1394.826374</v>
      </c>
      <c r="BH80" s="19">
        <f t="shared" si="86"/>
        <v>1422.722901</v>
      </c>
      <c r="BI80" s="19">
        <f t="shared" si="86"/>
        <v>1451.177359</v>
      </c>
      <c r="BJ80" s="19">
        <f t="shared" si="86"/>
        <v>1480.200906</v>
      </c>
      <c r="BK80" s="19">
        <f t="shared" si="86"/>
        <v>1509.804924</v>
      </c>
      <c r="BL80" s="19">
        <f t="shared" si="86"/>
        <v>1540.001023</v>
      </c>
      <c r="BM80" s="19">
        <f t="shared" si="86"/>
        <v>1570.801043</v>
      </c>
      <c r="BN80" s="19">
        <f t="shared" si="86"/>
        <v>1602.217064</v>
      </c>
      <c r="BO80" s="19">
        <f t="shared" si="86"/>
        <v>1634.261406</v>
      </c>
      <c r="BP80" s="19">
        <f t="shared" si="86"/>
        <v>1666.946634</v>
      </c>
      <c r="BQ80" s="19">
        <f t="shared" si="86"/>
        <v>1700.285566</v>
      </c>
      <c r="BR80" s="19">
        <f t="shared" si="86"/>
        <v>1734.291278</v>
      </c>
      <c r="BS80" s="19">
        <f t="shared" si="86"/>
        <v>1768.977103</v>
      </c>
      <c r="BT80" s="19">
        <f t="shared" si="86"/>
        <v>1804.356645</v>
      </c>
      <c r="BU80" s="19"/>
      <c r="BV80" s="25">
        <f t="shared" si="82"/>
        <v>90184.09048</v>
      </c>
    </row>
    <row r="81" outlineLevel="1">
      <c r="A81" s="35"/>
      <c r="B81" s="34" t="s">
        <v>22</v>
      </c>
      <c r="C81" s="15">
        <f t="shared" ref="C81:BT81" si="87">C19+C39</f>
        <v>170</v>
      </c>
      <c r="D81" s="15">
        <f t="shared" si="87"/>
        <v>173.4</v>
      </c>
      <c r="E81" s="15">
        <f t="shared" si="87"/>
        <v>259.02</v>
      </c>
      <c r="F81" s="15">
        <f t="shared" si="87"/>
        <v>256.4004</v>
      </c>
      <c r="G81" s="15">
        <f t="shared" si="87"/>
        <v>315.888408</v>
      </c>
      <c r="H81" s="15">
        <f t="shared" si="87"/>
        <v>328.9261762</v>
      </c>
      <c r="I81" s="15">
        <f t="shared" si="87"/>
        <v>342.1046997</v>
      </c>
      <c r="J81" s="15">
        <f t="shared" si="87"/>
        <v>355.5467937</v>
      </c>
      <c r="K81" s="15">
        <f t="shared" si="87"/>
        <v>369.1377296</v>
      </c>
      <c r="L81" s="15">
        <f t="shared" si="87"/>
        <v>502.8225</v>
      </c>
      <c r="M81" s="15">
        <f t="shared" si="87"/>
        <v>462.94695</v>
      </c>
      <c r="N81" s="15">
        <f t="shared" si="87"/>
        <v>497.494641</v>
      </c>
      <c r="O81" s="15">
        <f t="shared" si="87"/>
        <v>509.0765338</v>
      </c>
      <c r="P81" s="15">
        <f t="shared" si="87"/>
        <v>520.8660645</v>
      </c>
      <c r="Q81" s="15">
        <f t="shared" si="87"/>
        <v>532.8673858</v>
      </c>
      <c r="R81" s="15">
        <f t="shared" si="87"/>
        <v>662.6998609</v>
      </c>
      <c r="S81" s="15">
        <f t="shared" si="87"/>
        <v>574.9018581</v>
      </c>
      <c r="T81" s="15">
        <f t="shared" si="87"/>
        <v>614.9510227</v>
      </c>
      <c r="U81" s="15">
        <f t="shared" si="87"/>
        <v>629.7460432</v>
      </c>
      <c r="V81" s="15">
        <f t="shared" si="87"/>
        <v>654.388964</v>
      </c>
      <c r="W81" s="15">
        <f t="shared" si="87"/>
        <v>669.6847433</v>
      </c>
      <c r="X81" s="15">
        <f t="shared" si="87"/>
        <v>789.7343574</v>
      </c>
      <c r="Y81" s="15">
        <f t="shared" si="87"/>
        <v>773.1290445</v>
      </c>
      <c r="Z81" s="15">
        <f t="shared" si="87"/>
        <v>839.6801318</v>
      </c>
      <c r="AA81" s="15">
        <f t="shared" si="87"/>
        <v>771.5137344</v>
      </c>
      <c r="AB81" s="15">
        <f t="shared" si="87"/>
        <v>783.5840091</v>
      </c>
      <c r="AC81" s="15">
        <f t="shared" si="87"/>
        <v>795.8956893</v>
      </c>
      <c r="AD81" s="15">
        <f t="shared" si="87"/>
        <v>646.1612561</v>
      </c>
      <c r="AE81" s="15">
        <f t="shared" si="87"/>
        <v>555.4044812</v>
      </c>
      <c r="AF81" s="15">
        <f t="shared" si="87"/>
        <v>402.5402238</v>
      </c>
      <c r="AG81" s="15">
        <f t="shared" si="87"/>
        <v>308.5910283</v>
      </c>
      <c r="AH81" s="15">
        <f t="shared" si="87"/>
        <v>314.7628488</v>
      </c>
      <c r="AI81" s="15">
        <f t="shared" si="87"/>
        <v>321.0581058</v>
      </c>
      <c r="AJ81" s="15">
        <f t="shared" si="87"/>
        <v>327.4792679</v>
      </c>
      <c r="AK81" s="15">
        <f t="shared" si="87"/>
        <v>334.0288533</v>
      </c>
      <c r="AL81" s="15">
        <f t="shared" si="87"/>
        <v>340.7094304</v>
      </c>
      <c r="AM81" s="15">
        <f t="shared" si="87"/>
        <v>347.523619</v>
      </c>
      <c r="AN81" s="15">
        <f t="shared" si="87"/>
        <v>354.4740913</v>
      </c>
      <c r="AO81" s="15">
        <f t="shared" si="87"/>
        <v>361.5635732</v>
      </c>
      <c r="AP81" s="15">
        <f t="shared" si="87"/>
        <v>470.7948446</v>
      </c>
      <c r="AQ81" s="15">
        <f t="shared" si="87"/>
        <v>378.2107415</v>
      </c>
      <c r="AR81" s="15">
        <f t="shared" si="87"/>
        <v>385.7749564</v>
      </c>
      <c r="AS81" s="15">
        <f t="shared" si="87"/>
        <v>393.4904555</v>
      </c>
      <c r="AT81" s="15">
        <f t="shared" si="87"/>
        <v>401.3602646</v>
      </c>
      <c r="AU81" s="15">
        <f t="shared" si="87"/>
        <v>409.3874699</v>
      </c>
      <c r="AV81" s="15">
        <f t="shared" si="87"/>
        <v>417.5752193</v>
      </c>
      <c r="AW81" s="15">
        <f t="shared" si="87"/>
        <v>425.9267237</v>
      </c>
      <c r="AX81" s="15">
        <f t="shared" si="87"/>
        <v>434.4452581</v>
      </c>
      <c r="AY81" s="15">
        <f t="shared" si="87"/>
        <v>443.1341633</v>
      </c>
      <c r="AZ81" s="15">
        <f t="shared" si="87"/>
        <v>451.9968466</v>
      </c>
      <c r="BA81" s="15">
        <f t="shared" si="87"/>
        <v>461.0367835</v>
      </c>
      <c r="BB81" s="15">
        <f t="shared" si="87"/>
        <v>470.2575192</v>
      </c>
      <c r="BC81" s="15">
        <f t="shared" si="87"/>
        <v>479.6626696</v>
      </c>
      <c r="BD81" s="15">
        <f t="shared" si="87"/>
        <v>489.255923</v>
      </c>
      <c r="BE81" s="15">
        <f t="shared" si="87"/>
        <v>499.0410414</v>
      </c>
      <c r="BF81" s="15">
        <f t="shared" si="87"/>
        <v>509.0218622</v>
      </c>
      <c r="BG81" s="15">
        <f t="shared" si="87"/>
        <v>519.2022995</v>
      </c>
      <c r="BH81" s="15">
        <f t="shared" si="87"/>
        <v>529.5863455</v>
      </c>
      <c r="BI81" s="15">
        <f t="shared" si="87"/>
        <v>540.1780724</v>
      </c>
      <c r="BJ81" s="15">
        <f t="shared" si="87"/>
        <v>550.9816338</v>
      </c>
      <c r="BK81" s="15">
        <f t="shared" si="87"/>
        <v>562.0012665</v>
      </c>
      <c r="BL81" s="15">
        <f t="shared" si="87"/>
        <v>573.2412918</v>
      </c>
      <c r="BM81" s="15">
        <f t="shared" si="87"/>
        <v>584.7061177</v>
      </c>
      <c r="BN81" s="15">
        <f t="shared" si="87"/>
        <v>596.40024</v>
      </c>
      <c r="BO81" s="15">
        <f t="shared" si="87"/>
        <v>608.3282448</v>
      </c>
      <c r="BP81" s="15">
        <f t="shared" si="87"/>
        <v>620.4948097</v>
      </c>
      <c r="BQ81" s="15">
        <f t="shared" si="87"/>
        <v>632.9047059</v>
      </c>
      <c r="BR81" s="15">
        <f t="shared" si="87"/>
        <v>645.5628</v>
      </c>
      <c r="BS81" s="15">
        <f t="shared" si="87"/>
        <v>658.474056</v>
      </c>
      <c r="BT81" s="15">
        <f t="shared" si="87"/>
        <v>671.6435372</v>
      </c>
      <c r="BU81" s="15"/>
      <c r="BV81" s="25">
        <f t="shared" si="82"/>
        <v>34584.78268</v>
      </c>
    </row>
    <row r="82" outlineLevel="1">
      <c r="A82" s="35"/>
      <c r="B82" s="34" t="s">
        <v>17</v>
      </c>
      <c r="C82" s="15">
        <f t="shared" ref="C82:BT82" si="88">C20+C40</f>
        <v>80</v>
      </c>
      <c r="D82" s="15">
        <f t="shared" si="88"/>
        <v>80</v>
      </c>
      <c r="E82" s="15">
        <f t="shared" si="88"/>
        <v>80</v>
      </c>
      <c r="F82" s="15">
        <f t="shared" si="88"/>
        <v>80</v>
      </c>
      <c r="G82" s="15">
        <f t="shared" si="88"/>
        <v>80</v>
      </c>
      <c r="H82" s="15">
        <f t="shared" si="88"/>
        <v>80</v>
      </c>
      <c r="I82" s="15">
        <f t="shared" si="88"/>
        <v>80</v>
      </c>
      <c r="J82" s="15">
        <f t="shared" si="88"/>
        <v>80</v>
      </c>
      <c r="K82" s="15">
        <f t="shared" si="88"/>
        <v>80</v>
      </c>
      <c r="L82" s="15">
        <f t="shared" si="88"/>
        <v>80</v>
      </c>
      <c r="M82" s="15">
        <f t="shared" si="88"/>
        <v>80</v>
      </c>
      <c r="N82" s="15">
        <f t="shared" si="88"/>
        <v>80</v>
      </c>
      <c r="O82" s="15">
        <f t="shared" si="88"/>
        <v>80</v>
      </c>
      <c r="P82" s="15">
        <f t="shared" si="88"/>
        <v>80</v>
      </c>
      <c r="Q82" s="15">
        <f t="shared" si="88"/>
        <v>80</v>
      </c>
      <c r="R82" s="15">
        <f t="shared" si="88"/>
        <v>0</v>
      </c>
      <c r="S82" s="15">
        <f t="shared" si="88"/>
        <v>0</v>
      </c>
      <c r="T82" s="15">
        <f t="shared" si="88"/>
        <v>0</v>
      </c>
      <c r="U82" s="15">
        <f t="shared" si="88"/>
        <v>0</v>
      </c>
      <c r="V82" s="15">
        <f t="shared" si="88"/>
        <v>0</v>
      </c>
      <c r="W82" s="15">
        <f t="shared" si="88"/>
        <v>0</v>
      </c>
      <c r="X82" s="15">
        <f t="shared" si="88"/>
        <v>0</v>
      </c>
      <c r="Y82" s="15">
        <f t="shared" si="88"/>
        <v>0</v>
      </c>
      <c r="Z82" s="15">
        <f t="shared" si="88"/>
        <v>0</v>
      </c>
      <c r="AA82" s="15">
        <f t="shared" si="88"/>
        <v>0</v>
      </c>
      <c r="AB82" s="15">
        <f t="shared" si="88"/>
        <v>0</v>
      </c>
      <c r="AC82" s="15">
        <f t="shared" si="88"/>
        <v>0</v>
      </c>
      <c r="AD82" s="15">
        <f t="shared" si="88"/>
        <v>0</v>
      </c>
      <c r="AE82" s="15">
        <f t="shared" si="88"/>
        <v>0</v>
      </c>
      <c r="AF82" s="15">
        <f t="shared" si="88"/>
        <v>0</v>
      </c>
      <c r="AG82" s="15">
        <f t="shared" si="88"/>
        <v>0</v>
      </c>
      <c r="AH82" s="15">
        <f t="shared" si="88"/>
        <v>0</v>
      </c>
      <c r="AI82" s="15">
        <f t="shared" si="88"/>
        <v>0</v>
      </c>
      <c r="AJ82" s="15">
        <f t="shared" si="88"/>
        <v>0</v>
      </c>
      <c r="AK82" s="15">
        <f t="shared" si="88"/>
        <v>0</v>
      </c>
      <c r="AL82" s="15">
        <f t="shared" si="88"/>
        <v>0</v>
      </c>
      <c r="AM82" s="15">
        <f t="shared" si="88"/>
        <v>0</v>
      </c>
      <c r="AN82" s="15">
        <f t="shared" si="88"/>
        <v>0</v>
      </c>
      <c r="AO82" s="15">
        <f t="shared" si="88"/>
        <v>0</v>
      </c>
      <c r="AP82" s="15">
        <f t="shared" si="88"/>
        <v>0</v>
      </c>
      <c r="AQ82" s="15">
        <f t="shared" si="88"/>
        <v>0</v>
      </c>
      <c r="AR82" s="15">
        <f t="shared" si="88"/>
        <v>0</v>
      </c>
      <c r="AS82" s="15">
        <f t="shared" si="88"/>
        <v>0</v>
      </c>
      <c r="AT82" s="15">
        <f t="shared" si="88"/>
        <v>0</v>
      </c>
      <c r="AU82" s="15">
        <f t="shared" si="88"/>
        <v>0</v>
      </c>
      <c r="AV82" s="15">
        <f t="shared" si="88"/>
        <v>0</v>
      </c>
      <c r="AW82" s="15">
        <f t="shared" si="88"/>
        <v>0</v>
      </c>
      <c r="AX82" s="15">
        <f t="shared" si="88"/>
        <v>0</v>
      </c>
      <c r="AY82" s="15">
        <f t="shared" si="88"/>
        <v>0</v>
      </c>
      <c r="AZ82" s="15">
        <f t="shared" si="88"/>
        <v>0</v>
      </c>
      <c r="BA82" s="15">
        <f t="shared" si="88"/>
        <v>0</v>
      </c>
      <c r="BB82" s="15">
        <f t="shared" si="88"/>
        <v>0</v>
      </c>
      <c r="BC82" s="15">
        <f t="shared" si="88"/>
        <v>0</v>
      </c>
      <c r="BD82" s="15">
        <f t="shared" si="88"/>
        <v>0</v>
      </c>
      <c r="BE82" s="15">
        <f t="shared" si="88"/>
        <v>0</v>
      </c>
      <c r="BF82" s="15">
        <f t="shared" si="88"/>
        <v>0</v>
      </c>
      <c r="BG82" s="15">
        <f t="shared" si="88"/>
        <v>0</v>
      </c>
      <c r="BH82" s="15">
        <f t="shared" si="88"/>
        <v>0</v>
      </c>
      <c r="BI82" s="15">
        <f t="shared" si="88"/>
        <v>0</v>
      </c>
      <c r="BJ82" s="15">
        <f t="shared" si="88"/>
        <v>0</v>
      </c>
      <c r="BK82" s="15">
        <f t="shared" si="88"/>
        <v>0</v>
      </c>
      <c r="BL82" s="15">
        <f t="shared" si="88"/>
        <v>0</v>
      </c>
      <c r="BM82" s="15">
        <f t="shared" si="88"/>
        <v>0</v>
      </c>
      <c r="BN82" s="15">
        <f t="shared" si="88"/>
        <v>0</v>
      </c>
      <c r="BO82" s="15">
        <f t="shared" si="88"/>
        <v>0</v>
      </c>
      <c r="BP82" s="15">
        <f t="shared" si="88"/>
        <v>0</v>
      </c>
      <c r="BQ82" s="15">
        <f t="shared" si="88"/>
        <v>0</v>
      </c>
      <c r="BR82" s="15">
        <f t="shared" si="88"/>
        <v>0</v>
      </c>
      <c r="BS82" s="15">
        <f t="shared" si="88"/>
        <v>0</v>
      </c>
      <c r="BT82" s="15">
        <f t="shared" si="88"/>
        <v>0</v>
      </c>
      <c r="BU82" s="15"/>
      <c r="BV82" s="25">
        <f t="shared" si="82"/>
        <v>1200</v>
      </c>
    </row>
    <row r="83" outlineLevel="1">
      <c r="A83" s="35"/>
      <c r="B83" s="34" t="s">
        <v>18</v>
      </c>
      <c r="C83" s="15">
        <f t="shared" ref="C83:BT83" si="89">C21+C41</f>
        <v>55.2</v>
      </c>
      <c r="D83" s="15">
        <f t="shared" si="89"/>
        <v>55.2</v>
      </c>
      <c r="E83" s="15">
        <f t="shared" si="89"/>
        <v>55.2</v>
      </c>
      <c r="F83" s="15">
        <f t="shared" si="89"/>
        <v>55.2</v>
      </c>
      <c r="G83" s="15">
        <f t="shared" si="89"/>
        <v>55.2</v>
      </c>
      <c r="H83" s="15">
        <f t="shared" si="89"/>
        <v>55.2</v>
      </c>
      <c r="I83" s="15">
        <f t="shared" si="89"/>
        <v>55.2</v>
      </c>
      <c r="J83" s="15">
        <f t="shared" si="89"/>
        <v>55.2</v>
      </c>
      <c r="K83" s="15">
        <f t="shared" si="89"/>
        <v>55.2</v>
      </c>
      <c r="L83" s="15">
        <f t="shared" si="89"/>
        <v>55.2</v>
      </c>
      <c r="M83" s="15">
        <f t="shared" si="89"/>
        <v>55.2</v>
      </c>
      <c r="N83" s="15">
        <f t="shared" si="89"/>
        <v>55.2</v>
      </c>
      <c r="O83" s="15">
        <f t="shared" si="89"/>
        <v>55.2</v>
      </c>
      <c r="P83" s="15">
        <f t="shared" si="89"/>
        <v>55.2</v>
      </c>
      <c r="Q83" s="15">
        <f t="shared" si="89"/>
        <v>55.2</v>
      </c>
      <c r="R83" s="15">
        <f t="shared" si="89"/>
        <v>55.2</v>
      </c>
      <c r="S83" s="15">
        <f t="shared" si="89"/>
        <v>55.2</v>
      </c>
      <c r="T83" s="15">
        <f t="shared" si="89"/>
        <v>55.2</v>
      </c>
      <c r="U83" s="15">
        <f t="shared" si="89"/>
        <v>55.2</v>
      </c>
      <c r="V83" s="15">
        <f t="shared" si="89"/>
        <v>55.2</v>
      </c>
      <c r="W83" s="15">
        <f t="shared" si="89"/>
        <v>55.2</v>
      </c>
      <c r="X83" s="15">
        <f t="shared" si="89"/>
        <v>55.2</v>
      </c>
      <c r="Y83" s="15">
        <f t="shared" si="89"/>
        <v>55.2</v>
      </c>
      <c r="Z83" s="15">
        <f t="shared" si="89"/>
        <v>55.2</v>
      </c>
      <c r="AA83" s="15">
        <f t="shared" si="89"/>
        <v>55.2</v>
      </c>
      <c r="AB83" s="15">
        <f t="shared" si="89"/>
        <v>55.2</v>
      </c>
      <c r="AC83" s="15">
        <f t="shared" si="89"/>
        <v>55.2</v>
      </c>
      <c r="AD83" s="15">
        <f t="shared" si="89"/>
        <v>55.2</v>
      </c>
      <c r="AE83" s="15">
        <f t="shared" si="89"/>
        <v>55.2</v>
      </c>
      <c r="AF83" s="15">
        <f t="shared" si="89"/>
        <v>55.2</v>
      </c>
      <c r="AG83" s="15">
        <f t="shared" si="89"/>
        <v>55.2</v>
      </c>
      <c r="AH83" s="15">
        <f t="shared" si="89"/>
        <v>55.2</v>
      </c>
      <c r="AI83" s="15">
        <f t="shared" si="89"/>
        <v>55.2</v>
      </c>
      <c r="AJ83" s="15">
        <f t="shared" si="89"/>
        <v>55.2</v>
      </c>
      <c r="AK83" s="15">
        <f t="shared" si="89"/>
        <v>55.2</v>
      </c>
      <c r="AL83" s="15">
        <f t="shared" si="89"/>
        <v>55.2</v>
      </c>
      <c r="AM83" s="15">
        <f t="shared" si="89"/>
        <v>55.2</v>
      </c>
      <c r="AN83" s="15">
        <f t="shared" si="89"/>
        <v>55.2</v>
      </c>
      <c r="AO83" s="15">
        <f t="shared" si="89"/>
        <v>55.2</v>
      </c>
      <c r="AP83" s="15">
        <f t="shared" si="89"/>
        <v>0</v>
      </c>
      <c r="AQ83" s="15">
        <f t="shared" si="89"/>
        <v>0</v>
      </c>
      <c r="AR83" s="15">
        <f t="shared" si="89"/>
        <v>0</v>
      </c>
      <c r="AS83" s="15">
        <f t="shared" si="89"/>
        <v>0</v>
      </c>
      <c r="AT83" s="15">
        <f t="shared" si="89"/>
        <v>0</v>
      </c>
      <c r="AU83" s="15">
        <f t="shared" si="89"/>
        <v>0</v>
      </c>
      <c r="AV83" s="15">
        <f t="shared" si="89"/>
        <v>0</v>
      </c>
      <c r="AW83" s="15">
        <f t="shared" si="89"/>
        <v>0</v>
      </c>
      <c r="AX83" s="15">
        <f t="shared" si="89"/>
        <v>0</v>
      </c>
      <c r="AY83" s="15">
        <f t="shared" si="89"/>
        <v>0</v>
      </c>
      <c r="AZ83" s="15">
        <f t="shared" si="89"/>
        <v>0</v>
      </c>
      <c r="BA83" s="15">
        <f t="shared" si="89"/>
        <v>0</v>
      </c>
      <c r="BB83" s="15">
        <f t="shared" si="89"/>
        <v>0</v>
      </c>
      <c r="BC83" s="15">
        <f t="shared" si="89"/>
        <v>0</v>
      </c>
      <c r="BD83" s="15">
        <f t="shared" si="89"/>
        <v>0</v>
      </c>
      <c r="BE83" s="15">
        <f t="shared" si="89"/>
        <v>0</v>
      </c>
      <c r="BF83" s="15">
        <f t="shared" si="89"/>
        <v>0</v>
      </c>
      <c r="BG83" s="15">
        <f t="shared" si="89"/>
        <v>0</v>
      </c>
      <c r="BH83" s="15">
        <f t="shared" si="89"/>
        <v>0</v>
      </c>
      <c r="BI83" s="15">
        <f t="shared" si="89"/>
        <v>0</v>
      </c>
      <c r="BJ83" s="15">
        <f t="shared" si="89"/>
        <v>0</v>
      </c>
      <c r="BK83" s="15">
        <f t="shared" si="89"/>
        <v>0</v>
      </c>
      <c r="BL83" s="15">
        <f t="shared" si="89"/>
        <v>0</v>
      </c>
      <c r="BM83" s="15">
        <f t="shared" si="89"/>
        <v>0</v>
      </c>
      <c r="BN83" s="15">
        <f t="shared" si="89"/>
        <v>0</v>
      </c>
      <c r="BO83" s="15">
        <f t="shared" si="89"/>
        <v>0</v>
      </c>
      <c r="BP83" s="15">
        <f t="shared" si="89"/>
        <v>0</v>
      </c>
      <c r="BQ83" s="15">
        <f t="shared" si="89"/>
        <v>0</v>
      </c>
      <c r="BR83" s="15">
        <f t="shared" si="89"/>
        <v>0</v>
      </c>
      <c r="BS83" s="15">
        <f t="shared" si="89"/>
        <v>0</v>
      </c>
      <c r="BT83" s="15">
        <f t="shared" si="89"/>
        <v>0</v>
      </c>
      <c r="BU83" s="15"/>
      <c r="BV83" s="25">
        <f t="shared" si="82"/>
        <v>2152.8</v>
      </c>
    </row>
    <row r="84" outlineLevel="1">
      <c r="A84" s="35"/>
      <c r="B84" s="34" t="s">
        <v>50</v>
      </c>
      <c r="C84" s="15">
        <f t="shared" ref="C84:BT84" si="90">C22+C43</f>
        <v>180</v>
      </c>
      <c r="D84" s="15">
        <f t="shared" si="90"/>
        <v>183.6</v>
      </c>
      <c r="E84" s="15">
        <f t="shared" si="90"/>
        <v>187.272</v>
      </c>
      <c r="F84" s="15">
        <f t="shared" si="90"/>
        <v>191.01744</v>
      </c>
      <c r="G84" s="15">
        <f t="shared" si="90"/>
        <v>194.8377888</v>
      </c>
      <c r="H84" s="15">
        <f t="shared" si="90"/>
        <v>198.7345446</v>
      </c>
      <c r="I84" s="15">
        <f t="shared" si="90"/>
        <v>202.7092355</v>
      </c>
      <c r="J84" s="15">
        <f t="shared" si="90"/>
        <v>206.7634202</v>
      </c>
      <c r="K84" s="15">
        <f t="shared" si="90"/>
        <v>210.8986886</v>
      </c>
      <c r="L84" s="15">
        <f t="shared" si="90"/>
        <v>215.1166624</v>
      </c>
      <c r="M84" s="15">
        <f t="shared" si="90"/>
        <v>219.4189956</v>
      </c>
      <c r="N84" s="15">
        <f t="shared" si="90"/>
        <v>223.8073755</v>
      </c>
      <c r="O84" s="15">
        <f t="shared" si="90"/>
        <v>228.283523</v>
      </c>
      <c r="P84" s="15">
        <f t="shared" si="90"/>
        <v>232.8491935</v>
      </c>
      <c r="Q84" s="15">
        <f t="shared" si="90"/>
        <v>237.5061774</v>
      </c>
      <c r="R84" s="15">
        <f t="shared" si="90"/>
        <v>242.2563009</v>
      </c>
      <c r="S84" s="15">
        <f t="shared" si="90"/>
        <v>247.1014269</v>
      </c>
      <c r="T84" s="15">
        <f t="shared" si="90"/>
        <v>252.0434555</v>
      </c>
      <c r="U84" s="15">
        <f t="shared" si="90"/>
        <v>257.0843246</v>
      </c>
      <c r="V84" s="15">
        <f t="shared" si="90"/>
        <v>262.2260111</v>
      </c>
      <c r="W84" s="15">
        <f t="shared" si="90"/>
        <v>267.4705313</v>
      </c>
      <c r="X84" s="15">
        <f t="shared" si="90"/>
        <v>272.8199419</v>
      </c>
      <c r="Y84" s="15">
        <f t="shared" si="90"/>
        <v>278.2763407</v>
      </c>
      <c r="Z84" s="15">
        <f t="shared" si="90"/>
        <v>283.8418676</v>
      </c>
      <c r="AA84" s="15">
        <f t="shared" si="90"/>
        <v>289.5187049</v>
      </c>
      <c r="AB84" s="15">
        <f t="shared" si="90"/>
        <v>295.309079</v>
      </c>
      <c r="AC84" s="15">
        <f t="shared" si="90"/>
        <v>301.2152606</v>
      </c>
      <c r="AD84" s="15">
        <f t="shared" si="90"/>
        <v>307.2395658</v>
      </c>
      <c r="AE84" s="15">
        <f t="shared" si="90"/>
        <v>313.3843571</v>
      </c>
      <c r="AF84" s="15">
        <f t="shared" si="90"/>
        <v>319.6520443</v>
      </c>
      <c r="AG84" s="15">
        <f t="shared" si="90"/>
        <v>326.0450851</v>
      </c>
      <c r="AH84" s="15">
        <f t="shared" si="90"/>
        <v>332.5659868</v>
      </c>
      <c r="AI84" s="15">
        <f t="shared" si="90"/>
        <v>339.2173066</v>
      </c>
      <c r="AJ84" s="15">
        <f t="shared" si="90"/>
        <v>346.0016527</v>
      </c>
      <c r="AK84" s="15">
        <f t="shared" si="90"/>
        <v>352.9216858</v>
      </c>
      <c r="AL84" s="15">
        <f t="shared" si="90"/>
        <v>359.9801195</v>
      </c>
      <c r="AM84" s="15">
        <f t="shared" si="90"/>
        <v>367.1797219</v>
      </c>
      <c r="AN84" s="15">
        <f t="shared" si="90"/>
        <v>374.5233163</v>
      </c>
      <c r="AO84" s="15">
        <f t="shared" si="90"/>
        <v>382.0137826</v>
      </c>
      <c r="AP84" s="15">
        <f t="shared" si="90"/>
        <v>389.6540583</v>
      </c>
      <c r="AQ84" s="15">
        <f t="shared" si="90"/>
        <v>397.4471395</v>
      </c>
      <c r="AR84" s="15">
        <f t="shared" si="90"/>
        <v>405.3960822</v>
      </c>
      <c r="AS84" s="15">
        <f t="shared" si="90"/>
        <v>413.5040039</v>
      </c>
      <c r="AT84" s="15">
        <f t="shared" si="90"/>
        <v>421.774084</v>
      </c>
      <c r="AU84" s="15">
        <f t="shared" si="90"/>
        <v>430.2095656</v>
      </c>
      <c r="AV84" s="15">
        <f t="shared" si="90"/>
        <v>438.813757</v>
      </c>
      <c r="AW84" s="15">
        <f t="shared" si="90"/>
        <v>447.5900321</v>
      </c>
      <c r="AX84" s="15">
        <f t="shared" si="90"/>
        <v>456.5418327</v>
      </c>
      <c r="AY84" s="15">
        <f t="shared" si="90"/>
        <v>465.6726694</v>
      </c>
      <c r="AZ84" s="15">
        <f t="shared" si="90"/>
        <v>474.9861228</v>
      </c>
      <c r="BA84" s="15">
        <f t="shared" si="90"/>
        <v>484.4858452</v>
      </c>
      <c r="BB84" s="15">
        <f t="shared" si="90"/>
        <v>494.1755621</v>
      </c>
      <c r="BC84" s="15">
        <f t="shared" si="90"/>
        <v>504.0590734</v>
      </c>
      <c r="BD84" s="15">
        <f t="shared" si="90"/>
        <v>514.1402548</v>
      </c>
      <c r="BE84" s="15">
        <f t="shared" si="90"/>
        <v>524.4230599</v>
      </c>
      <c r="BF84" s="15">
        <f t="shared" si="90"/>
        <v>534.9115211</v>
      </c>
      <c r="BG84" s="15">
        <f t="shared" si="90"/>
        <v>545.6097516</v>
      </c>
      <c r="BH84" s="15">
        <f t="shared" si="90"/>
        <v>556.5219466</v>
      </c>
      <c r="BI84" s="15">
        <f t="shared" si="90"/>
        <v>567.6523855</v>
      </c>
      <c r="BJ84" s="15">
        <f t="shared" si="90"/>
        <v>579.0054332</v>
      </c>
      <c r="BK84" s="15">
        <f t="shared" si="90"/>
        <v>590.5855419</v>
      </c>
      <c r="BL84" s="15">
        <f t="shared" si="90"/>
        <v>602.3972527</v>
      </c>
      <c r="BM84" s="15">
        <f t="shared" si="90"/>
        <v>614.4451978</v>
      </c>
      <c r="BN84" s="15">
        <f t="shared" si="90"/>
        <v>626.7341018</v>
      </c>
      <c r="BO84" s="15">
        <f t="shared" si="90"/>
        <v>639.2687838</v>
      </c>
      <c r="BP84" s="15">
        <f t="shared" si="90"/>
        <v>652.0541595</v>
      </c>
      <c r="BQ84" s="15">
        <f t="shared" si="90"/>
        <v>665.0952427</v>
      </c>
      <c r="BR84" s="15">
        <f t="shared" si="90"/>
        <v>678.3971475</v>
      </c>
      <c r="BS84" s="15">
        <f t="shared" si="90"/>
        <v>691.9650905</v>
      </c>
      <c r="BT84" s="15">
        <f t="shared" si="90"/>
        <v>705.8043923</v>
      </c>
      <c r="BU84" s="15"/>
      <c r="BV84" s="25">
        <f t="shared" si="82"/>
        <v>26996.02401</v>
      </c>
    </row>
    <row r="85" outlineLevel="1">
      <c r="A85" s="35"/>
      <c r="B85" s="33" t="s">
        <v>25</v>
      </c>
      <c r="C85" s="19">
        <f t="shared" ref="C85:BT85" si="91">C24+C44</f>
        <v>641.2</v>
      </c>
      <c r="D85" s="19">
        <f t="shared" si="91"/>
        <v>651.32</v>
      </c>
      <c r="E85" s="19">
        <f t="shared" si="91"/>
        <v>743.7944</v>
      </c>
      <c r="F85" s="19">
        <f t="shared" si="91"/>
        <v>748.166288</v>
      </c>
      <c r="G85" s="19">
        <f t="shared" si="91"/>
        <v>814.7856138</v>
      </c>
      <c r="H85" s="19">
        <f t="shared" si="91"/>
        <v>835.097326</v>
      </c>
      <c r="I85" s="19">
        <f t="shared" si="91"/>
        <v>855.6952726</v>
      </c>
      <c r="J85" s="19">
        <f t="shared" si="91"/>
        <v>876.705178</v>
      </c>
      <c r="K85" s="19">
        <f t="shared" si="91"/>
        <v>898.0152816</v>
      </c>
      <c r="L85" s="19">
        <f t="shared" si="91"/>
        <v>1039.573603</v>
      </c>
      <c r="M85" s="19">
        <f t="shared" si="91"/>
        <v>1007.729075</v>
      </c>
      <c r="N85" s="19">
        <f t="shared" si="91"/>
        <v>1050.468409</v>
      </c>
      <c r="O85" s="19">
        <f t="shared" si="91"/>
        <v>1070.405777</v>
      </c>
      <c r="P85" s="19">
        <f t="shared" si="91"/>
        <v>1090.717892</v>
      </c>
      <c r="Q85" s="19">
        <f t="shared" si="91"/>
        <v>1111.41225</v>
      </c>
      <c r="R85" s="19">
        <f t="shared" si="91"/>
        <v>1170.111623</v>
      </c>
      <c r="S85" s="19">
        <f t="shared" si="91"/>
        <v>1091.357855</v>
      </c>
      <c r="T85" s="19">
        <f t="shared" si="91"/>
        <v>1140.63214</v>
      </c>
      <c r="U85" s="19">
        <f t="shared" si="91"/>
        <v>1164.836782</v>
      </c>
      <c r="V85" s="19">
        <f t="shared" si="91"/>
        <v>1199.077518</v>
      </c>
      <c r="W85" s="19">
        <f t="shared" si="91"/>
        <v>1224.163068</v>
      </c>
      <c r="X85" s="19">
        <f t="shared" si="91"/>
        <v>1354.198249</v>
      </c>
      <c r="Y85" s="19">
        <f t="shared" si="91"/>
        <v>1347.778214</v>
      </c>
      <c r="Z85" s="19">
        <f t="shared" si="91"/>
        <v>1424.718285</v>
      </c>
      <c r="AA85" s="19">
        <f t="shared" si="91"/>
        <v>1367.14865</v>
      </c>
      <c r="AB85" s="19">
        <f t="shared" si="91"/>
        <v>1390.027623</v>
      </c>
      <c r="AC85" s="19">
        <f t="shared" si="91"/>
        <v>1413.364176</v>
      </c>
      <c r="AD85" s="19">
        <f t="shared" si="91"/>
        <v>1274.875112</v>
      </c>
      <c r="AE85" s="19">
        <f t="shared" si="91"/>
        <v>1195.588614</v>
      </c>
      <c r="AF85" s="19">
        <f t="shared" si="91"/>
        <v>1054.42404</v>
      </c>
      <c r="AG85" s="19">
        <f t="shared" si="91"/>
        <v>972.4085205</v>
      </c>
      <c r="AH85" s="19">
        <f t="shared" si="91"/>
        <v>990.7526909</v>
      </c>
      <c r="AI85" s="19">
        <f t="shared" si="91"/>
        <v>1009.463745</v>
      </c>
      <c r="AJ85" s="19">
        <f t="shared" si="91"/>
        <v>1028.54902</v>
      </c>
      <c r="AK85" s="19">
        <f t="shared" si="91"/>
        <v>1048.016</v>
      </c>
      <c r="AL85" s="19">
        <f t="shared" si="91"/>
        <v>1067.87232</v>
      </c>
      <c r="AM85" s="19">
        <f t="shared" si="91"/>
        <v>1088.125766</v>
      </c>
      <c r="AN85" s="19">
        <f t="shared" si="91"/>
        <v>1108.784282</v>
      </c>
      <c r="AO85" s="19">
        <f t="shared" si="91"/>
        <v>1129.855967</v>
      </c>
      <c r="AP85" s="19">
        <f t="shared" si="91"/>
        <v>1198.149087</v>
      </c>
      <c r="AQ85" s="19">
        <f t="shared" si="91"/>
        <v>1120.112069</v>
      </c>
      <c r="AR85" s="19">
        <f t="shared" si="91"/>
        <v>1142.51431</v>
      </c>
      <c r="AS85" s="19">
        <f t="shared" si="91"/>
        <v>1165.364596</v>
      </c>
      <c r="AT85" s="19">
        <f t="shared" si="91"/>
        <v>1188.671888</v>
      </c>
      <c r="AU85" s="19">
        <f t="shared" si="91"/>
        <v>1212.445326</v>
      </c>
      <c r="AV85" s="19">
        <f t="shared" si="91"/>
        <v>1236.694232</v>
      </c>
      <c r="AW85" s="19">
        <f t="shared" si="91"/>
        <v>1261.428117</v>
      </c>
      <c r="AX85" s="19">
        <f t="shared" si="91"/>
        <v>1286.656679</v>
      </c>
      <c r="AY85" s="19">
        <f t="shared" si="91"/>
        <v>1312.389813</v>
      </c>
      <c r="AZ85" s="19">
        <f t="shared" si="91"/>
        <v>1338.637609</v>
      </c>
      <c r="BA85" s="19">
        <f t="shared" si="91"/>
        <v>1365.410361</v>
      </c>
      <c r="BB85" s="19">
        <f t="shared" si="91"/>
        <v>1392.718569</v>
      </c>
      <c r="BC85" s="19">
        <f t="shared" si="91"/>
        <v>1420.57294</v>
      </c>
      <c r="BD85" s="19">
        <f t="shared" si="91"/>
        <v>1448.984399</v>
      </c>
      <c r="BE85" s="19">
        <f t="shared" si="91"/>
        <v>1477.964087</v>
      </c>
      <c r="BF85" s="19">
        <f t="shared" si="91"/>
        <v>1507.523368</v>
      </c>
      <c r="BG85" s="19">
        <f t="shared" si="91"/>
        <v>1537.673836</v>
      </c>
      <c r="BH85" s="19">
        <f t="shared" si="91"/>
        <v>1568.427312</v>
      </c>
      <c r="BI85" s="19">
        <f t="shared" si="91"/>
        <v>1599.795859</v>
      </c>
      <c r="BJ85" s="19">
        <f t="shared" si="91"/>
        <v>1631.791776</v>
      </c>
      <c r="BK85" s="19">
        <f t="shared" si="91"/>
        <v>1664.427611</v>
      </c>
      <c r="BL85" s="19">
        <f t="shared" si="91"/>
        <v>1697.716164</v>
      </c>
      <c r="BM85" s="19">
        <f t="shared" si="91"/>
        <v>1731.670487</v>
      </c>
      <c r="BN85" s="19">
        <f t="shared" si="91"/>
        <v>1766.303897</v>
      </c>
      <c r="BO85" s="19">
        <f t="shared" si="91"/>
        <v>1801.629975</v>
      </c>
      <c r="BP85" s="19">
        <f t="shared" si="91"/>
        <v>1837.662574</v>
      </c>
      <c r="BQ85" s="19">
        <f t="shared" si="91"/>
        <v>1874.415826</v>
      </c>
      <c r="BR85" s="19">
        <f t="shared" si="91"/>
        <v>1911.904142</v>
      </c>
      <c r="BS85" s="19">
        <f t="shared" si="91"/>
        <v>1950.142225</v>
      </c>
      <c r="BT85" s="19">
        <f t="shared" si="91"/>
        <v>1989.145069</v>
      </c>
      <c r="BU85" s="19"/>
      <c r="BV85" s="25">
        <f t="shared" si="82"/>
        <v>88330.16083</v>
      </c>
    </row>
    <row r="86" outlineLevel="1">
      <c r="A86" s="36"/>
      <c r="B86" s="36" t="s">
        <v>26</v>
      </c>
      <c r="C86" s="19">
        <f t="shared" ref="C86:BT86" si="92">C25+C45</f>
        <v>458.8</v>
      </c>
      <c r="D86" s="19">
        <f t="shared" si="92"/>
        <v>481.68</v>
      </c>
      <c r="E86" s="19">
        <f t="shared" si="92"/>
        <v>131.7056</v>
      </c>
      <c r="F86" s="19">
        <f t="shared" si="92"/>
        <v>75.833712</v>
      </c>
      <c r="G86" s="19">
        <f t="shared" si="92"/>
        <v>60.71438624</v>
      </c>
      <c r="H86" s="19">
        <f t="shared" si="92"/>
        <v>-11.09732604</v>
      </c>
      <c r="I86" s="19">
        <f t="shared" si="92"/>
        <v>216.6384147</v>
      </c>
      <c r="J86" s="19">
        <f t="shared" si="92"/>
        <v>-52.70517801</v>
      </c>
      <c r="K86" s="19">
        <f t="shared" si="92"/>
        <v>250.4347184</v>
      </c>
      <c r="L86" s="19">
        <f t="shared" si="92"/>
        <v>143.3298969</v>
      </c>
      <c r="M86" s="19">
        <f t="shared" si="92"/>
        <v>210.6615299</v>
      </c>
      <c r="N86" s="19">
        <f t="shared" si="92"/>
        <v>204.4739145</v>
      </c>
      <c r="O86" s="19">
        <f t="shared" si="92"/>
        <v>222.1848161</v>
      </c>
      <c r="P86" s="19">
        <f t="shared" si="92"/>
        <v>240.6504183</v>
      </c>
      <c r="Q86" s="19">
        <f t="shared" si="92"/>
        <v>259.8971098</v>
      </c>
      <c r="R86" s="19">
        <f t="shared" si="92"/>
        <v>242.3370181</v>
      </c>
      <c r="S86" s="19">
        <f t="shared" si="92"/>
        <v>363.4642449</v>
      </c>
      <c r="T86" s="19">
        <f t="shared" si="92"/>
        <v>357.8346234</v>
      </c>
      <c r="U86" s="19">
        <f t="shared" si="92"/>
        <v>378.5839835</v>
      </c>
      <c r="V86" s="19">
        <f t="shared" si="92"/>
        <v>424.0406249</v>
      </c>
      <c r="W86" s="19">
        <f t="shared" si="92"/>
        <v>356.5615302</v>
      </c>
      <c r="X86" s="19">
        <f t="shared" si="92"/>
        <v>185.5306117</v>
      </c>
      <c r="Y86" s="19">
        <f t="shared" si="92"/>
        <v>152.3133009</v>
      </c>
      <c r="Z86" s="19">
        <f t="shared" si="92"/>
        <v>37.0560952</v>
      </c>
      <c r="AA86" s="19">
        <f t="shared" si="92"/>
        <v>57.59182073</v>
      </c>
      <c r="AB86" s="19">
        <f t="shared" si="92"/>
        <v>-1.073657349</v>
      </c>
      <c r="AC86" s="19">
        <f t="shared" si="92"/>
        <v>-58.98400555</v>
      </c>
      <c r="AD86" s="19">
        <f t="shared" si="92"/>
        <v>46.11037256</v>
      </c>
      <c r="AE86" s="19">
        <f t="shared" si="92"/>
        <v>93.14875987</v>
      </c>
      <c r="AF86" s="19">
        <f t="shared" si="92"/>
        <v>203.1802966</v>
      </c>
      <c r="AG86" s="19">
        <f t="shared" si="92"/>
        <v>255.1473505</v>
      </c>
      <c r="AH86" s="19">
        <f t="shared" si="92"/>
        <v>207.8097621</v>
      </c>
      <c r="AI86" s="19">
        <f t="shared" si="92"/>
        <v>161.131758</v>
      </c>
      <c r="AJ86" s="19">
        <f t="shared" si="92"/>
        <v>115.0783398</v>
      </c>
      <c r="AK86" s="19">
        <f t="shared" si="92"/>
        <v>69.61525483</v>
      </c>
      <c r="AL86" s="19">
        <f t="shared" si="92"/>
        <v>24.70896772</v>
      </c>
      <c r="AM86" s="19">
        <f t="shared" si="92"/>
        <v>-19.67336737</v>
      </c>
      <c r="AN86" s="19">
        <f t="shared" si="92"/>
        <v>-63.56393374</v>
      </c>
      <c r="AO86" s="19">
        <f t="shared" si="92"/>
        <v>-106.9942785</v>
      </c>
      <c r="AP86" s="19">
        <f t="shared" si="92"/>
        <v>-102.0163096</v>
      </c>
      <c r="AQ86" s="19">
        <f t="shared" si="92"/>
        <v>-104.0566357</v>
      </c>
      <c r="AR86" s="19">
        <f t="shared" si="92"/>
        <v>-106.1377685</v>
      </c>
      <c r="AS86" s="19">
        <f t="shared" si="92"/>
        <v>-108.2605238</v>
      </c>
      <c r="AT86" s="19">
        <f t="shared" si="92"/>
        <v>-110.4257343</v>
      </c>
      <c r="AU86" s="19">
        <f t="shared" si="92"/>
        <v>-112.634249</v>
      </c>
      <c r="AV86" s="19">
        <f t="shared" si="92"/>
        <v>-114.886934</v>
      </c>
      <c r="AW86" s="19">
        <f t="shared" si="92"/>
        <v>-117.1846727</v>
      </c>
      <c r="AX86" s="19">
        <f t="shared" si="92"/>
        <v>-119.5283661</v>
      </c>
      <c r="AY86" s="19">
        <f t="shared" si="92"/>
        <v>-121.9189334</v>
      </c>
      <c r="AZ86" s="19">
        <f t="shared" si="92"/>
        <v>-124.3573121</v>
      </c>
      <c r="BA86" s="19">
        <f t="shared" si="92"/>
        <v>-126.8444583</v>
      </c>
      <c r="BB86" s="19">
        <f t="shared" si="92"/>
        <v>-129.3813475</v>
      </c>
      <c r="BC86" s="19">
        <f t="shared" si="92"/>
        <v>-131.9689745</v>
      </c>
      <c r="BD86" s="19">
        <f t="shared" si="92"/>
        <v>-134.6083539</v>
      </c>
      <c r="BE86" s="19">
        <f t="shared" si="92"/>
        <v>-137.300521</v>
      </c>
      <c r="BF86" s="19">
        <f t="shared" si="92"/>
        <v>-140.0465314</v>
      </c>
      <c r="BG86" s="19">
        <f t="shared" si="92"/>
        <v>-142.8474621</v>
      </c>
      <c r="BH86" s="19">
        <f t="shared" si="92"/>
        <v>-145.7044113</v>
      </c>
      <c r="BI86" s="19">
        <f t="shared" si="92"/>
        <v>-148.6184995</v>
      </c>
      <c r="BJ86" s="19">
        <f t="shared" si="92"/>
        <v>-151.5908695</v>
      </c>
      <c r="BK86" s="19">
        <f t="shared" si="92"/>
        <v>-154.6226869</v>
      </c>
      <c r="BL86" s="19">
        <f t="shared" si="92"/>
        <v>-157.7151407</v>
      </c>
      <c r="BM86" s="19">
        <f t="shared" si="92"/>
        <v>-160.8694435</v>
      </c>
      <c r="BN86" s="19">
        <f t="shared" si="92"/>
        <v>-164.0868323</v>
      </c>
      <c r="BO86" s="19">
        <f t="shared" si="92"/>
        <v>-167.368569</v>
      </c>
      <c r="BP86" s="19">
        <f t="shared" si="92"/>
        <v>-170.7159404</v>
      </c>
      <c r="BQ86" s="19">
        <f t="shared" si="92"/>
        <v>-174.1302592</v>
      </c>
      <c r="BR86" s="19">
        <f t="shared" si="92"/>
        <v>-177.6128644</v>
      </c>
      <c r="BS86" s="19">
        <f t="shared" si="92"/>
        <v>-181.1651217</v>
      </c>
      <c r="BT86" s="19">
        <f t="shared" si="92"/>
        <v>-184.7884241</v>
      </c>
      <c r="BU86" s="19"/>
      <c r="BV86" s="25"/>
    </row>
    <row r="87" outlineLevel="1">
      <c r="A87" s="57"/>
      <c r="B87" s="58" t="s">
        <v>17</v>
      </c>
      <c r="C87" s="15">
        <f t="shared" ref="C87:BT87" si="93">C26+C46</f>
        <v>400</v>
      </c>
      <c r="D87" s="15">
        <f t="shared" si="93"/>
        <v>507.5942029</v>
      </c>
      <c r="E87" s="15">
        <f t="shared" si="93"/>
        <v>622.0958958</v>
      </c>
      <c r="F87" s="15">
        <f t="shared" si="93"/>
        <v>743.7492732</v>
      </c>
      <c r="G87" s="15">
        <f t="shared" si="93"/>
        <v>872.7936093</v>
      </c>
      <c r="H87" s="15">
        <f t="shared" si="93"/>
        <v>1009.461948</v>
      </c>
      <c r="I87" s="15">
        <f t="shared" si="93"/>
        <v>1153.979733</v>
      </c>
      <c r="J87" s="15">
        <f t="shared" si="93"/>
        <v>1306.563386</v>
      </c>
      <c r="K87" s="15">
        <f t="shared" si="93"/>
        <v>1467.418831</v>
      </c>
      <c r="L87" s="15">
        <f t="shared" si="93"/>
        <v>1636.739977</v>
      </c>
      <c r="M87" s="15">
        <f t="shared" si="93"/>
        <v>1814.707167</v>
      </c>
      <c r="N87" s="15">
        <f t="shared" si="93"/>
        <v>2001.485588</v>
      </c>
      <c r="O87" s="15">
        <f t="shared" si="93"/>
        <v>2197.223668</v>
      </c>
      <c r="P87" s="15">
        <f t="shared" si="93"/>
        <v>2402.051447</v>
      </c>
      <c r="Q87" s="15">
        <f t="shared" si="93"/>
        <v>2616.078956</v>
      </c>
      <c r="R87" s="15">
        <f t="shared" si="93"/>
        <v>2759.394585</v>
      </c>
      <c r="S87" s="15">
        <f t="shared" si="93"/>
        <v>2907.762033</v>
      </c>
      <c r="T87" s="15">
        <f t="shared" si="93"/>
        <v>3061.157016</v>
      </c>
      <c r="U87" s="15">
        <f t="shared" si="93"/>
        <v>3219.538618</v>
      </c>
      <c r="V87" s="15">
        <f t="shared" si="93"/>
        <v>3256.848548</v>
      </c>
      <c r="W87" s="15">
        <f t="shared" si="93"/>
        <v>3290.226961</v>
      </c>
      <c r="X87" s="15">
        <f t="shared" si="93"/>
        <v>3319.356309</v>
      </c>
      <c r="Y87" s="15">
        <f t="shared" si="93"/>
        <v>3343.914858</v>
      </c>
      <c r="Z87" s="15">
        <f t="shared" si="93"/>
        <v>3363.577766</v>
      </c>
      <c r="AA87" s="15">
        <f t="shared" si="93"/>
        <v>3378.018222</v>
      </c>
      <c r="AB87" s="15">
        <f t="shared" si="93"/>
        <v>3386.908658</v>
      </c>
      <c r="AC87" s="15">
        <f t="shared" si="93"/>
        <v>3389.922018</v>
      </c>
      <c r="AD87" s="15">
        <f t="shared" si="93"/>
        <v>3386.733092</v>
      </c>
      <c r="AE87" s="15">
        <f t="shared" si="93"/>
        <v>3377.019892</v>
      </c>
      <c r="AF87" s="15">
        <f t="shared" si="93"/>
        <v>3360.465083</v>
      </c>
      <c r="AG87" s="15">
        <f t="shared" si="93"/>
        <v>3336.757452</v>
      </c>
      <c r="AH87" s="15">
        <f t="shared" si="93"/>
        <v>3305.593403</v>
      </c>
      <c r="AI87" s="15">
        <f t="shared" si="93"/>
        <v>3266.678488</v>
      </c>
      <c r="AJ87" s="15">
        <f t="shared" si="93"/>
        <v>3219.728944</v>
      </c>
      <c r="AK87" s="15">
        <f t="shared" si="93"/>
        <v>3164.473242</v>
      </c>
      <c r="AL87" s="15">
        <f t="shared" si="93"/>
        <v>3100.653639</v>
      </c>
      <c r="AM87" s="15">
        <f t="shared" si="93"/>
        <v>3028.027712</v>
      </c>
      <c r="AN87" s="15">
        <f t="shared" si="93"/>
        <v>2946.369874</v>
      </c>
      <c r="AO87" s="15">
        <f t="shared" si="93"/>
        <v>2855.472864</v>
      </c>
      <c r="AP87" s="15">
        <f t="shared" si="93"/>
        <v>2848.763874</v>
      </c>
      <c r="AQ87" s="15">
        <f t="shared" si="93"/>
        <v>2837.088353</v>
      </c>
      <c r="AR87" s="15">
        <f t="shared" si="93"/>
        <v>2820.28139</v>
      </c>
      <c r="AS87" s="15">
        <f t="shared" si="93"/>
        <v>2798.187922</v>
      </c>
      <c r="AT87" s="15">
        <f t="shared" si="93"/>
        <v>2770.663651</v>
      </c>
      <c r="AU87" s="15">
        <f t="shared" si="93"/>
        <v>2737.575928</v>
      </c>
      <c r="AV87" s="15">
        <f t="shared" si="93"/>
        <v>2698.804609</v>
      </c>
      <c r="AW87" s="15">
        <f t="shared" si="93"/>
        <v>2654.242869</v>
      </c>
      <c r="AX87" s="15">
        <f t="shared" si="93"/>
        <v>2603.797967</v>
      </c>
      <c r="AY87" s="15">
        <f t="shared" si="93"/>
        <v>2547.391969</v>
      </c>
      <c r="AZ87" s="15">
        <f t="shared" si="93"/>
        <v>2484.962404</v>
      </c>
      <c r="BA87" s="15">
        <f t="shared" si="93"/>
        <v>2416.462859</v>
      </c>
      <c r="BB87" s="15">
        <f t="shared" si="93"/>
        <v>2341.863515</v>
      </c>
      <c r="BC87" s="15">
        <f t="shared" si="93"/>
        <v>2261.151597</v>
      </c>
      <c r="BD87" s="15">
        <f t="shared" si="93"/>
        <v>2174.331757</v>
      </c>
      <c r="BE87" s="15">
        <f t="shared" si="93"/>
        <v>2081.426373</v>
      </c>
      <c r="BF87" s="15">
        <f t="shared" si="93"/>
        <v>1982.475758</v>
      </c>
      <c r="BG87" s="15">
        <f t="shared" si="93"/>
        <v>1877.538292</v>
      </c>
      <c r="BH87" s="15">
        <f t="shared" si="93"/>
        <v>1766.690456</v>
      </c>
      <c r="BI87" s="15">
        <f t="shared" si="93"/>
        <v>1650.026777</v>
      </c>
      <c r="BJ87" s="15">
        <f t="shared" si="93"/>
        <v>1527.65968</v>
      </c>
      <c r="BK87" s="15">
        <f t="shared" si="93"/>
        <v>1399.719248</v>
      </c>
      <c r="BL87" s="15">
        <f t="shared" si="93"/>
        <v>1266.352887</v>
      </c>
      <c r="BM87" s="15">
        <f t="shared" si="93"/>
        <v>1127.724898</v>
      </c>
      <c r="BN87" s="15">
        <f t="shared" si="93"/>
        <v>984.0159629</v>
      </c>
      <c r="BO87" s="15">
        <f t="shared" si="93"/>
        <v>835.4225333</v>
      </c>
      <c r="BP87" s="15">
        <f t="shared" si="93"/>
        <v>682.1561425</v>
      </c>
      <c r="BQ87" s="15">
        <f t="shared" si="93"/>
        <v>524.4426284</v>
      </c>
      <c r="BR87" s="15">
        <f t="shared" si="93"/>
        <v>362.5212806</v>
      </c>
      <c r="BS87" s="15">
        <f t="shared" si="93"/>
        <v>196.6439129</v>
      </c>
      <c r="BT87" s="15">
        <f t="shared" si="93"/>
        <v>27.07386704</v>
      </c>
      <c r="BU87" s="15"/>
      <c r="BV87" s="25"/>
    </row>
    <row r="88" outlineLevel="1">
      <c r="A88" s="57"/>
      <c r="B88" s="58" t="s">
        <v>18</v>
      </c>
      <c r="C88" s="15">
        <f t="shared" ref="C88:BT88" si="94">C27+C47</f>
        <v>200</v>
      </c>
      <c r="D88" s="15">
        <f t="shared" si="94"/>
        <v>268.9971014</v>
      </c>
      <c r="E88" s="15">
        <f t="shared" si="94"/>
        <v>342.4811073</v>
      </c>
      <c r="F88" s="15">
        <f t="shared" si="94"/>
        <v>420.612451</v>
      </c>
      <c r="G88" s="15">
        <f t="shared" si="94"/>
        <v>503.5484895</v>
      </c>
      <c r="H88" s="15">
        <f t="shared" si="94"/>
        <v>591.4426523</v>
      </c>
      <c r="I88" s="15">
        <f t="shared" si="94"/>
        <v>684.4435522</v>
      </c>
      <c r="J88" s="15">
        <f t="shared" si="94"/>
        <v>782.6940597</v>
      </c>
      <c r="K88" s="15">
        <f t="shared" si="94"/>
        <v>886.3303443</v>
      </c>
      <c r="L88" s="15">
        <f t="shared" si="94"/>
        <v>995.480887</v>
      </c>
      <c r="M88" s="15">
        <f t="shared" si="94"/>
        <v>1110.265468</v>
      </c>
      <c r="N88" s="15">
        <f t="shared" si="94"/>
        <v>1230.794131</v>
      </c>
      <c r="O88" s="15">
        <f t="shared" si="94"/>
        <v>1357.16614</v>
      </c>
      <c r="P88" s="15">
        <f t="shared" si="94"/>
        <v>1489.468912</v>
      </c>
      <c r="Q88" s="15">
        <f t="shared" si="94"/>
        <v>1627.77696</v>
      </c>
      <c r="R88" s="15">
        <f t="shared" si="94"/>
        <v>1772.150828</v>
      </c>
      <c r="S88" s="15">
        <f t="shared" si="94"/>
        <v>1922.636039</v>
      </c>
      <c r="T88" s="15">
        <f t="shared" si="94"/>
        <v>2079.262056</v>
      </c>
      <c r="U88" s="15">
        <f t="shared" si="94"/>
        <v>2242.041267</v>
      </c>
      <c r="V88" s="15">
        <f t="shared" si="94"/>
        <v>2410.967998</v>
      </c>
      <c r="W88" s="15">
        <f t="shared" si="94"/>
        <v>2586.017567</v>
      </c>
      <c r="X88" s="15">
        <f t="shared" si="94"/>
        <v>2767.145379</v>
      </c>
      <c r="Y88" s="15">
        <f t="shared" si="94"/>
        <v>2954.286078</v>
      </c>
      <c r="Z88" s="15">
        <f t="shared" si="94"/>
        <v>3147.352762</v>
      </c>
      <c r="AA88" s="15">
        <f t="shared" si="94"/>
        <v>3346.236258</v>
      </c>
      <c r="AB88" s="15">
        <f t="shared" si="94"/>
        <v>3550.804485</v>
      </c>
      <c r="AC88" s="15">
        <f t="shared" si="94"/>
        <v>3760.901898</v>
      </c>
      <c r="AD88" s="15">
        <f t="shared" si="94"/>
        <v>3976.349022</v>
      </c>
      <c r="AE88" s="15">
        <f t="shared" si="94"/>
        <v>4196.94209</v>
      </c>
      <c r="AF88" s="15">
        <f t="shared" si="94"/>
        <v>4422.452784</v>
      </c>
      <c r="AG88" s="15">
        <f t="shared" si="94"/>
        <v>4652.62809</v>
      </c>
      <c r="AH88" s="15">
        <f t="shared" si="94"/>
        <v>4887.190274</v>
      </c>
      <c r="AI88" s="15">
        <f t="shared" si="94"/>
        <v>5125.836981</v>
      </c>
      <c r="AJ88" s="15">
        <f t="shared" si="94"/>
        <v>5368.241463</v>
      </c>
      <c r="AK88" s="15">
        <f t="shared" si="94"/>
        <v>5614.052935</v>
      </c>
      <c r="AL88" s="15">
        <f t="shared" si="94"/>
        <v>5862.897079</v>
      </c>
      <c r="AM88" s="15">
        <f t="shared" si="94"/>
        <v>6114.376677</v>
      </c>
      <c r="AN88" s="15">
        <f t="shared" si="94"/>
        <v>6368.072384</v>
      </c>
      <c r="AO88" s="15">
        <f t="shared" si="94"/>
        <v>6623.543646</v>
      </c>
      <c r="AP88" s="15">
        <f t="shared" si="94"/>
        <v>6605.129757</v>
      </c>
      <c r="AQ88" s="15">
        <f t="shared" si="94"/>
        <v>6575.054589</v>
      </c>
      <c r="AR88" s="15">
        <f t="shared" si="94"/>
        <v>6532.936255</v>
      </c>
      <c r="AS88" s="15">
        <f t="shared" si="94"/>
        <v>6478.416141</v>
      </c>
      <c r="AT88" s="15">
        <f t="shared" si="94"/>
        <v>6411.161027</v>
      </c>
      <c r="AU88" s="15">
        <f t="shared" si="94"/>
        <v>6330.865161</v>
      </c>
      <c r="AV88" s="15">
        <f t="shared" si="94"/>
        <v>6237.252232</v>
      </c>
      <c r="AW88" s="15">
        <f t="shared" si="94"/>
        <v>6130.077271</v>
      </c>
      <c r="AX88" s="15">
        <f t="shared" si="94"/>
        <v>6009.128425</v>
      </c>
      <c r="AY88" s="15">
        <f t="shared" si="94"/>
        <v>5874.228622</v>
      </c>
      <c r="AZ88" s="15">
        <f t="shared" si="94"/>
        <v>5725.237097</v>
      </c>
      <c r="BA88" s="15">
        <f t="shared" si="94"/>
        <v>5562.050768</v>
      </c>
      <c r="BB88" s="15">
        <f t="shared" si="94"/>
        <v>5384.605457</v>
      </c>
      <c r="BC88" s="15">
        <f t="shared" si="94"/>
        <v>5192.876933</v>
      </c>
      <c r="BD88" s="15">
        <f t="shared" si="94"/>
        <v>4986.881781</v>
      </c>
      <c r="BE88" s="15">
        <f t="shared" si="94"/>
        <v>4766.678078</v>
      </c>
      <c r="BF88" s="15">
        <f t="shared" si="94"/>
        <v>4532.365868</v>
      </c>
      <c r="BG88" s="15">
        <f t="shared" si="94"/>
        <v>4284.087436</v>
      </c>
      <c r="BH88" s="15">
        <f t="shared" si="94"/>
        <v>4022.02737</v>
      </c>
      <c r="BI88" s="15">
        <f t="shared" si="94"/>
        <v>3746.412406</v>
      </c>
      <c r="BJ88" s="15">
        <f t="shared" si="94"/>
        <v>3457.511061</v>
      </c>
      <c r="BK88" s="15">
        <f t="shared" si="94"/>
        <v>3155.633045</v>
      </c>
      <c r="BL88" s="15">
        <f t="shared" si="94"/>
        <v>2841.128452</v>
      </c>
      <c r="BM88" s="15">
        <f t="shared" si="94"/>
        <v>2514.386743</v>
      </c>
      <c r="BN88" s="15">
        <f t="shared" si="94"/>
        <v>2175.835511</v>
      </c>
      <c r="BO88" s="15">
        <f t="shared" si="94"/>
        <v>1825.939039</v>
      </c>
      <c r="BP88" s="15">
        <f t="shared" si="94"/>
        <v>1465.196662</v>
      </c>
      <c r="BQ88" s="15">
        <f t="shared" si="94"/>
        <v>1094.140931</v>
      </c>
      <c r="BR88" s="15">
        <f t="shared" si="94"/>
        <v>713.3356019</v>
      </c>
      <c r="BS88" s="15">
        <f t="shared" si="94"/>
        <v>323.3734438</v>
      </c>
      <c r="BT88" s="15">
        <f t="shared" si="94"/>
        <v>-75.12610466</v>
      </c>
      <c r="BU88" s="15"/>
      <c r="BV88" s="25"/>
    </row>
    <row r="89" outlineLevel="1">
      <c r="A89" s="57"/>
      <c r="B89" s="58" t="s">
        <v>27</v>
      </c>
      <c r="C89" s="15">
        <f t="shared" ref="C89:BT89" si="95">C28+C48</f>
        <v>200</v>
      </c>
      <c r="D89" s="15">
        <f t="shared" si="95"/>
        <v>681.68</v>
      </c>
      <c r="E89" s="15">
        <f t="shared" si="95"/>
        <v>813.3856</v>
      </c>
      <c r="F89" s="15">
        <f t="shared" si="95"/>
        <v>889.219312</v>
      </c>
      <c r="G89" s="15">
        <f t="shared" si="95"/>
        <v>949.9336982</v>
      </c>
      <c r="H89" s="15">
        <f t="shared" si="95"/>
        <v>938.8363722</v>
      </c>
      <c r="I89" s="15">
        <f t="shared" si="95"/>
        <v>1155.474787</v>
      </c>
      <c r="J89" s="15">
        <f t="shared" si="95"/>
        <v>1102.769609</v>
      </c>
      <c r="K89" s="15">
        <f t="shared" si="95"/>
        <v>1353.204327</v>
      </c>
      <c r="L89" s="15">
        <f t="shared" si="95"/>
        <v>1496.534224</v>
      </c>
      <c r="M89" s="15">
        <f t="shared" si="95"/>
        <v>1707.195754</v>
      </c>
      <c r="N89" s="15">
        <f t="shared" si="95"/>
        <v>1911.669669</v>
      </c>
      <c r="O89" s="15">
        <f t="shared" si="95"/>
        <v>2133.854485</v>
      </c>
      <c r="P89" s="15">
        <f t="shared" si="95"/>
        <v>2374.504903</v>
      </c>
      <c r="Q89" s="15">
        <f t="shared" si="95"/>
        <v>2634.402013</v>
      </c>
      <c r="R89" s="15">
        <f t="shared" si="95"/>
        <v>2876.739031</v>
      </c>
      <c r="S89" s="15">
        <f t="shared" si="95"/>
        <v>3240.203276</v>
      </c>
      <c r="T89" s="15">
        <f t="shared" si="95"/>
        <v>3598.037899</v>
      </c>
      <c r="U89" s="15">
        <f t="shared" si="95"/>
        <v>3976.621883</v>
      </c>
      <c r="V89" s="15">
        <f t="shared" si="95"/>
        <v>4400.662508</v>
      </c>
      <c r="W89" s="15">
        <f t="shared" si="95"/>
        <v>4757.224038</v>
      </c>
      <c r="X89" s="15">
        <f t="shared" si="95"/>
        <v>4942.75465</v>
      </c>
      <c r="Y89" s="15">
        <f t="shared" si="95"/>
        <v>5095.06795</v>
      </c>
      <c r="Z89" s="15">
        <f t="shared" si="95"/>
        <v>5132.124046</v>
      </c>
      <c r="AA89" s="15">
        <f t="shared" si="95"/>
        <v>5189.715866</v>
      </c>
      <c r="AB89" s="15">
        <f t="shared" si="95"/>
        <v>5188.642209</v>
      </c>
      <c r="AC89" s="15">
        <f t="shared" si="95"/>
        <v>5129.658203</v>
      </c>
      <c r="AD89" s="15">
        <f t="shared" si="95"/>
        <v>5175.768576</v>
      </c>
      <c r="AE89" s="15">
        <f t="shared" si="95"/>
        <v>5268.917336</v>
      </c>
      <c r="AF89" s="15">
        <f t="shared" si="95"/>
        <v>5472.097632</v>
      </c>
      <c r="AG89" s="15">
        <f t="shared" si="95"/>
        <v>5727.244983</v>
      </c>
      <c r="AH89" s="15">
        <f t="shared" si="95"/>
        <v>5935.054745</v>
      </c>
      <c r="AI89" s="15">
        <f t="shared" si="95"/>
        <v>6096.186503</v>
      </c>
      <c r="AJ89" s="15">
        <f t="shared" si="95"/>
        <v>6211.264843</v>
      </c>
      <c r="AK89" s="15">
        <f t="shared" si="95"/>
        <v>6280.880098</v>
      </c>
      <c r="AL89" s="15">
        <f t="shared" si="95"/>
        <v>6305.589065</v>
      </c>
      <c r="AM89" s="15">
        <f t="shared" si="95"/>
        <v>6285.915698</v>
      </c>
      <c r="AN89" s="15">
        <f t="shared" si="95"/>
        <v>6222.351764</v>
      </c>
      <c r="AO89" s="15">
        <f t="shared" si="95"/>
        <v>6115.357486</v>
      </c>
      <c r="AP89" s="15">
        <f t="shared" si="95"/>
        <v>6013.341176</v>
      </c>
      <c r="AQ89" s="15">
        <f t="shared" si="95"/>
        <v>5909.284541</v>
      </c>
      <c r="AR89" s="15">
        <f t="shared" si="95"/>
        <v>5803.146772</v>
      </c>
      <c r="AS89" s="15">
        <f t="shared" si="95"/>
        <v>5694.886248</v>
      </c>
      <c r="AT89" s="15">
        <f t="shared" si="95"/>
        <v>5584.460514</v>
      </c>
      <c r="AU89" s="15">
        <f t="shared" si="95"/>
        <v>5471.826265</v>
      </c>
      <c r="AV89" s="15">
        <f t="shared" si="95"/>
        <v>5356.939331</v>
      </c>
      <c r="AW89" s="15">
        <f t="shared" si="95"/>
        <v>5239.754658</v>
      </c>
      <c r="AX89" s="15">
        <f t="shared" si="95"/>
        <v>5120.226292</v>
      </c>
      <c r="AY89" s="15">
        <f t="shared" si="95"/>
        <v>4998.307359</v>
      </c>
      <c r="AZ89" s="15">
        <f t="shared" si="95"/>
        <v>4873.950047</v>
      </c>
      <c r="BA89" s="15">
        <f t="shared" si="95"/>
        <v>4747.105588</v>
      </c>
      <c r="BB89" s="15">
        <f t="shared" si="95"/>
        <v>4617.724241</v>
      </c>
      <c r="BC89" s="15">
        <f t="shared" si="95"/>
        <v>4485.755266</v>
      </c>
      <c r="BD89" s="15">
        <f t="shared" si="95"/>
        <v>4351.146912</v>
      </c>
      <c r="BE89" s="15">
        <f t="shared" si="95"/>
        <v>4213.846391</v>
      </c>
      <c r="BF89" s="15">
        <f t="shared" si="95"/>
        <v>4073.79986</v>
      </c>
      <c r="BG89" s="15">
        <f t="shared" si="95"/>
        <v>3930.952398</v>
      </c>
      <c r="BH89" s="15">
        <f t="shared" si="95"/>
        <v>3785.247987</v>
      </c>
      <c r="BI89" s="15">
        <f t="shared" si="95"/>
        <v>3636.629487</v>
      </c>
      <c r="BJ89" s="15">
        <f t="shared" si="95"/>
        <v>3485.038618</v>
      </c>
      <c r="BK89" s="15">
        <f t="shared" si="95"/>
        <v>3330.415931</v>
      </c>
      <c r="BL89" s="15">
        <f t="shared" si="95"/>
        <v>3172.70079</v>
      </c>
      <c r="BM89" s="15">
        <f t="shared" si="95"/>
        <v>3011.831346</v>
      </c>
      <c r="BN89" s="15">
        <f t="shared" si="95"/>
        <v>2847.744514</v>
      </c>
      <c r="BO89" s="15">
        <f t="shared" si="95"/>
        <v>2680.375945</v>
      </c>
      <c r="BP89" s="15">
        <f t="shared" si="95"/>
        <v>2509.660005</v>
      </c>
      <c r="BQ89" s="15">
        <f t="shared" si="95"/>
        <v>2335.529746</v>
      </c>
      <c r="BR89" s="15">
        <f t="shared" si="95"/>
        <v>2157.916881</v>
      </c>
      <c r="BS89" s="15">
        <f t="shared" si="95"/>
        <v>1976.75176</v>
      </c>
      <c r="BT89" s="15">
        <f t="shared" si="95"/>
        <v>1791.963335</v>
      </c>
      <c r="BU89" s="15"/>
      <c r="BV89" s="25"/>
    </row>
    <row r="90" outlineLevel="1">
      <c r="A90" s="37"/>
      <c r="B90" s="40" t="s">
        <v>28</v>
      </c>
      <c r="C90" s="19">
        <f t="shared" ref="C90:BT90" si="96">C29+C49</f>
        <v>800</v>
      </c>
      <c r="D90" s="19">
        <f t="shared" si="96"/>
        <v>1458.271304</v>
      </c>
      <c r="E90" s="19">
        <f t="shared" si="96"/>
        <v>1777.962603</v>
      </c>
      <c r="F90" s="19">
        <f t="shared" si="96"/>
        <v>2053.581036</v>
      </c>
      <c r="G90" s="19">
        <f t="shared" si="96"/>
        <v>2326.275797</v>
      </c>
      <c r="H90" s="19">
        <f t="shared" si="96"/>
        <v>2539.740972</v>
      </c>
      <c r="I90" s="19">
        <f t="shared" si="96"/>
        <v>2993.898073</v>
      </c>
      <c r="J90" s="19">
        <f t="shared" si="96"/>
        <v>3192.027055</v>
      </c>
      <c r="K90" s="19">
        <f t="shared" si="96"/>
        <v>3706.953502</v>
      </c>
      <c r="L90" s="19">
        <f t="shared" si="96"/>
        <v>4128.755088</v>
      </c>
      <c r="M90" s="19">
        <f t="shared" si="96"/>
        <v>4632.168388</v>
      </c>
      <c r="N90" s="19">
        <f t="shared" si="96"/>
        <v>5143.949388</v>
      </c>
      <c r="O90" s="19">
        <f t="shared" si="96"/>
        <v>5688.244293</v>
      </c>
      <c r="P90" s="19">
        <f t="shared" si="96"/>
        <v>6266.025262</v>
      </c>
      <c r="Q90" s="19">
        <f t="shared" si="96"/>
        <v>6878.257928</v>
      </c>
      <c r="R90" s="19">
        <f t="shared" si="96"/>
        <v>7408.284444</v>
      </c>
      <c r="S90" s="19">
        <f t="shared" si="96"/>
        <v>8070.601349</v>
      </c>
      <c r="T90" s="19">
        <f t="shared" si="96"/>
        <v>8738.456972</v>
      </c>
      <c r="U90" s="19">
        <f t="shared" si="96"/>
        <v>9438.201768</v>
      </c>
      <c r="V90" s="19">
        <f t="shared" si="96"/>
        <v>10068.47905</v>
      </c>
      <c r="W90" s="19">
        <f t="shared" si="96"/>
        <v>10633.46857</v>
      </c>
      <c r="X90" s="19">
        <f t="shared" si="96"/>
        <v>11029.25634</v>
      </c>
      <c r="Y90" s="19">
        <f t="shared" si="96"/>
        <v>11393.26889</v>
      </c>
      <c r="Z90" s="19">
        <f t="shared" si="96"/>
        <v>11643.05457</v>
      </c>
      <c r="AA90" s="19">
        <f t="shared" si="96"/>
        <v>11913.97035</v>
      </c>
      <c r="AB90" s="19">
        <f t="shared" si="96"/>
        <v>12126.35535</v>
      </c>
      <c r="AC90" s="19">
        <f t="shared" si="96"/>
        <v>12280.48212</v>
      </c>
      <c r="AD90" s="19">
        <f t="shared" si="96"/>
        <v>12538.85069</v>
      </c>
      <c r="AE90" s="19">
        <f t="shared" si="96"/>
        <v>12842.87932</v>
      </c>
      <c r="AF90" s="19">
        <f t="shared" si="96"/>
        <v>13255.0155</v>
      </c>
      <c r="AG90" s="19">
        <f t="shared" si="96"/>
        <v>13716.63052</v>
      </c>
      <c r="AH90" s="19">
        <f t="shared" si="96"/>
        <v>14127.83842</v>
      </c>
      <c r="AI90" s="19">
        <f t="shared" si="96"/>
        <v>14488.70197</v>
      </c>
      <c r="AJ90" s="19">
        <f t="shared" si="96"/>
        <v>14799.23525</v>
      </c>
      <c r="AK90" s="19">
        <f t="shared" si="96"/>
        <v>15059.40627</v>
      </c>
      <c r="AL90" s="19">
        <f t="shared" si="96"/>
        <v>15269.13978</v>
      </c>
      <c r="AM90" s="19">
        <f t="shared" si="96"/>
        <v>15428.32009</v>
      </c>
      <c r="AN90" s="19">
        <f t="shared" si="96"/>
        <v>15536.79402</v>
      </c>
      <c r="AO90" s="19">
        <f t="shared" si="96"/>
        <v>15594.374</v>
      </c>
      <c r="AP90" s="19">
        <f t="shared" si="96"/>
        <v>15467.23481</v>
      </c>
      <c r="AQ90" s="19">
        <f t="shared" si="96"/>
        <v>15321.42748</v>
      </c>
      <c r="AR90" s="19">
        <f t="shared" si="96"/>
        <v>15156.36442</v>
      </c>
      <c r="AS90" s="19">
        <f t="shared" si="96"/>
        <v>14971.49031</v>
      </c>
      <c r="AT90" s="19">
        <f t="shared" si="96"/>
        <v>14766.28519</v>
      </c>
      <c r="AU90" s="19">
        <f t="shared" si="96"/>
        <v>14540.26735</v>
      </c>
      <c r="AV90" s="19">
        <f t="shared" si="96"/>
        <v>14292.99617</v>
      </c>
      <c r="AW90" s="19">
        <f t="shared" si="96"/>
        <v>14024.0748</v>
      </c>
      <c r="AX90" s="19">
        <f t="shared" si="96"/>
        <v>13733.15268</v>
      </c>
      <c r="AY90" s="19">
        <f t="shared" si="96"/>
        <v>13419.92795</v>
      </c>
      <c r="AZ90" s="19">
        <f t="shared" si="96"/>
        <v>13084.14955</v>
      </c>
      <c r="BA90" s="19">
        <f t="shared" si="96"/>
        <v>12725.61922</v>
      </c>
      <c r="BB90" s="19">
        <f t="shared" si="96"/>
        <v>12344.19321</v>
      </c>
      <c r="BC90" s="19">
        <f t="shared" si="96"/>
        <v>11939.7838</v>
      </c>
      <c r="BD90" s="19">
        <f t="shared" si="96"/>
        <v>11512.36045</v>
      </c>
      <c r="BE90" s="19">
        <f t="shared" si="96"/>
        <v>11061.95084</v>
      </c>
      <c r="BF90" s="19">
        <f t="shared" si="96"/>
        <v>10588.64149</v>
      </c>
      <c r="BG90" s="19">
        <f t="shared" si="96"/>
        <v>10092.57813</v>
      </c>
      <c r="BH90" s="19">
        <f t="shared" si="96"/>
        <v>9573.965812</v>
      </c>
      <c r="BI90" s="19">
        <f t="shared" si="96"/>
        <v>9033.068669</v>
      </c>
      <c r="BJ90" s="19">
        <f t="shared" si="96"/>
        <v>8470.209358</v>
      </c>
      <c r="BK90" s="19">
        <f t="shared" si="96"/>
        <v>7885.768223</v>
      </c>
      <c r="BL90" s="19">
        <f t="shared" si="96"/>
        <v>7280.182129</v>
      </c>
      <c r="BM90" s="19">
        <f t="shared" si="96"/>
        <v>6653.942988</v>
      </c>
      <c r="BN90" s="19">
        <f t="shared" si="96"/>
        <v>6007.595988</v>
      </c>
      <c r="BO90" s="19">
        <f t="shared" si="96"/>
        <v>5341.737518</v>
      </c>
      <c r="BP90" s="19">
        <f t="shared" si="96"/>
        <v>4657.012809</v>
      </c>
      <c r="BQ90" s="19">
        <f t="shared" si="96"/>
        <v>3954.113305</v>
      </c>
      <c r="BR90" s="19">
        <f t="shared" si="96"/>
        <v>3233.773764</v>
      </c>
      <c r="BS90" s="19">
        <f t="shared" si="96"/>
        <v>2496.769116</v>
      </c>
      <c r="BT90" s="19">
        <f t="shared" si="96"/>
        <v>1743.911098</v>
      </c>
      <c r="BU90" s="19"/>
      <c r="BV90" s="25"/>
    </row>
    <row r="9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25"/>
    </row>
  </sheetData>
  <printOptions/>
  <pageMargins bottom="0.75" footer="0.0" header="0.0" left="0.7" right="0.7" top="0.75"/>
  <pageSetup orientation="landscape"/>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90.5"/>
  </cols>
  <sheetData>
    <row r="1">
      <c r="A1" s="80" t="s">
        <v>61</v>
      </c>
      <c r="B1" s="81" t="s">
        <v>62</v>
      </c>
    </row>
    <row r="2">
      <c r="A2" s="80" t="s">
        <v>63</v>
      </c>
      <c r="B2" s="81" t="s">
        <v>64</v>
      </c>
    </row>
    <row r="3">
      <c r="A3" s="80" t="s">
        <v>65</v>
      </c>
      <c r="B3" s="81" t="s">
        <v>66</v>
      </c>
    </row>
    <row r="4">
      <c r="A4" s="80" t="s">
        <v>39</v>
      </c>
      <c r="B4" s="81" t="s">
        <v>67</v>
      </c>
    </row>
    <row r="5">
      <c r="A5" s="80" t="s">
        <v>48</v>
      </c>
      <c r="B5" s="81" t="s">
        <v>68</v>
      </c>
    </row>
    <row r="6">
      <c r="A6" s="80" t="s">
        <v>69</v>
      </c>
      <c r="B6" s="81" t="s">
        <v>70</v>
      </c>
    </row>
    <row r="7">
      <c r="A7" s="80" t="s">
        <v>69</v>
      </c>
      <c r="B7" s="81" t="s">
        <v>71</v>
      </c>
    </row>
    <row r="8">
      <c r="A8" s="80" t="s">
        <v>69</v>
      </c>
      <c r="B8" s="81" t="s">
        <v>72</v>
      </c>
    </row>
    <row r="9">
      <c r="A9" s="80" t="s">
        <v>69</v>
      </c>
      <c r="B9" s="81" t="s">
        <v>73</v>
      </c>
    </row>
    <row r="10">
      <c r="A10" s="80" t="s">
        <v>69</v>
      </c>
      <c r="B10" s="81" t="s">
        <v>74</v>
      </c>
    </row>
    <row r="11">
      <c r="A11" s="80" t="s">
        <v>75</v>
      </c>
      <c r="B11" s="81" t="s">
        <v>76</v>
      </c>
    </row>
    <row r="12">
      <c r="A12" s="80" t="s">
        <v>77</v>
      </c>
      <c r="B12" s="81" t="s">
        <v>78</v>
      </c>
    </row>
    <row r="13">
      <c r="A13" s="80" t="s">
        <v>79</v>
      </c>
      <c r="B13" s="81" t="s">
        <v>80</v>
      </c>
    </row>
    <row r="14">
      <c r="A14" s="80" t="s">
        <v>81</v>
      </c>
      <c r="B14" s="81" t="s">
        <v>82</v>
      </c>
    </row>
    <row r="15">
      <c r="A15" s="80" t="s">
        <v>83</v>
      </c>
      <c r="B15" s="81" t="s">
        <v>84</v>
      </c>
    </row>
    <row r="16">
      <c r="A16" s="80" t="s">
        <v>85</v>
      </c>
      <c r="B16" s="81" t="s">
        <v>86</v>
      </c>
    </row>
    <row r="17">
      <c r="A17" s="80" t="s">
        <v>87</v>
      </c>
      <c r="B17" s="81" t="s">
        <v>88</v>
      </c>
    </row>
    <row r="18">
      <c r="A18" s="80" t="s">
        <v>89</v>
      </c>
      <c r="B18" s="81" t="s">
        <v>90</v>
      </c>
    </row>
    <row r="19">
      <c r="A19" s="80" t="s">
        <v>91</v>
      </c>
      <c r="B19" s="81" t="s">
        <v>92</v>
      </c>
    </row>
    <row r="20">
      <c r="A20" s="80" t="s">
        <v>93</v>
      </c>
      <c r="B20" s="82" t="s">
        <v>94</v>
      </c>
    </row>
    <row r="21">
      <c r="A21" s="80" t="s">
        <v>95</v>
      </c>
      <c r="B21" s="81" t="s">
        <v>96</v>
      </c>
    </row>
    <row r="22">
      <c r="A22" s="80" t="s">
        <v>97</v>
      </c>
      <c r="B22" s="81" t="s">
        <v>98</v>
      </c>
    </row>
    <row r="23">
      <c r="A23" s="83"/>
    </row>
    <row r="24">
      <c r="A24" s="83"/>
    </row>
    <row r="25">
      <c r="A25" s="83"/>
    </row>
    <row r="26">
      <c r="A26" s="83"/>
    </row>
    <row r="27">
      <c r="A27" s="83"/>
    </row>
    <row r="28">
      <c r="A28" s="83"/>
    </row>
    <row r="29">
      <c r="A29" s="83"/>
    </row>
    <row r="30">
      <c r="A30" s="83"/>
    </row>
    <row r="31">
      <c r="A31" s="83"/>
    </row>
    <row r="32">
      <c r="A32" s="83"/>
    </row>
    <row r="33">
      <c r="A33" s="83"/>
    </row>
    <row r="34">
      <c r="A34" s="83"/>
    </row>
    <row r="35">
      <c r="A35" s="83"/>
    </row>
    <row r="36">
      <c r="A36" s="83"/>
    </row>
    <row r="37">
      <c r="A37" s="83"/>
    </row>
    <row r="38">
      <c r="A38" s="83"/>
    </row>
    <row r="39">
      <c r="A39" s="83"/>
    </row>
    <row r="40">
      <c r="A40" s="83"/>
    </row>
    <row r="41">
      <c r="A41" s="83"/>
    </row>
    <row r="42">
      <c r="A42" s="83"/>
    </row>
    <row r="43">
      <c r="A43" s="83"/>
    </row>
    <row r="44">
      <c r="A44" s="83"/>
    </row>
    <row r="45">
      <c r="A45" s="83"/>
    </row>
    <row r="46">
      <c r="A46" s="83"/>
    </row>
    <row r="47">
      <c r="A47" s="83"/>
    </row>
    <row r="48">
      <c r="A48" s="83"/>
    </row>
    <row r="49">
      <c r="A49" s="83"/>
    </row>
    <row r="50">
      <c r="A50" s="83"/>
    </row>
    <row r="51">
      <c r="A51" s="83"/>
    </row>
    <row r="52">
      <c r="A52" s="83"/>
    </row>
    <row r="53">
      <c r="A53" s="83"/>
    </row>
    <row r="54">
      <c r="A54" s="83"/>
    </row>
    <row r="55">
      <c r="A55" s="83"/>
    </row>
    <row r="56">
      <c r="A56" s="83"/>
    </row>
    <row r="57">
      <c r="A57" s="83"/>
    </row>
    <row r="58">
      <c r="A58" s="83"/>
    </row>
    <row r="59">
      <c r="A59" s="83"/>
    </row>
    <row r="60">
      <c r="A60" s="83"/>
    </row>
    <row r="61">
      <c r="A61" s="83"/>
    </row>
    <row r="62">
      <c r="A62" s="83"/>
    </row>
    <row r="63">
      <c r="A63" s="83"/>
    </row>
    <row r="64">
      <c r="A64" s="83"/>
    </row>
    <row r="65">
      <c r="A65" s="83"/>
    </row>
    <row r="66">
      <c r="A66" s="83"/>
    </row>
    <row r="67">
      <c r="A67" s="83"/>
    </row>
    <row r="68">
      <c r="A68" s="83"/>
    </row>
    <row r="69">
      <c r="A69" s="83"/>
    </row>
    <row r="70">
      <c r="A70" s="83"/>
    </row>
    <row r="71">
      <c r="A71" s="83"/>
    </row>
    <row r="72">
      <c r="A72" s="83"/>
    </row>
    <row r="73">
      <c r="A73" s="83"/>
    </row>
    <row r="74">
      <c r="A74" s="83"/>
    </row>
    <row r="75">
      <c r="A75" s="83"/>
    </row>
    <row r="76">
      <c r="A76" s="83"/>
    </row>
    <row r="77">
      <c r="A77" s="83"/>
    </row>
    <row r="78">
      <c r="A78" s="83"/>
    </row>
    <row r="79">
      <c r="A79" s="83"/>
    </row>
    <row r="80">
      <c r="A80" s="83"/>
    </row>
    <row r="81">
      <c r="A81" s="83"/>
    </row>
    <row r="82">
      <c r="A82" s="83"/>
    </row>
    <row r="83">
      <c r="A83" s="83"/>
    </row>
    <row r="84">
      <c r="A84" s="83"/>
    </row>
    <row r="85">
      <c r="A85" s="83"/>
    </row>
    <row r="86">
      <c r="A86" s="83"/>
    </row>
    <row r="87">
      <c r="A87" s="83"/>
    </row>
    <row r="88">
      <c r="A88" s="83"/>
    </row>
    <row r="89">
      <c r="A89" s="83"/>
    </row>
    <row r="90">
      <c r="A90" s="83"/>
    </row>
    <row r="91">
      <c r="A91" s="83"/>
    </row>
    <row r="92">
      <c r="A92" s="83"/>
    </row>
    <row r="93">
      <c r="A93" s="83"/>
    </row>
    <row r="94">
      <c r="A94" s="83"/>
    </row>
    <row r="95">
      <c r="A95" s="83"/>
    </row>
    <row r="96">
      <c r="A96" s="83"/>
    </row>
    <row r="97">
      <c r="A97" s="83"/>
    </row>
    <row r="98">
      <c r="A98" s="83"/>
    </row>
    <row r="99">
      <c r="A99" s="83"/>
    </row>
    <row r="100">
      <c r="A100" s="83"/>
    </row>
    <row r="101">
      <c r="A101" s="83"/>
    </row>
    <row r="102">
      <c r="A102" s="83"/>
    </row>
    <row r="103">
      <c r="A103" s="83"/>
    </row>
    <row r="104">
      <c r="A104" s="83"/>
    </row>
    <row r="105">
      <c r="A105" s="83"/>
    </row>
    <row r="106">
      <c r="A106" s="83"/>
    </row>
    <row r="107">
      <c r="A107" s="83"/>
    </row>
    <row r="108">
      <c r="A108" s="83"/>
    </row>
    <row r="109">
      <c r="A109" s="83"/>
    </row>
    <row r="110">
      <c r="A110" s="83"/>
    </row>
    <row r="111">
      <c r="A111" s="83"/>
    </row>
    <row r="112">
      <c r="A112" s="83"/>
    </row>
    <row r="113">
      <c r="A113" s="83"/>
    </row>
    <row r="114">
      <c r="A114" s="83"/>
    </row>
    <row r="115">
      <c r="A115" s="83"/>
    </row>
    <row r="116">
      <c r="A116" s="83"/>
    </row>
    <row r="117">
      <c r="A117" s="83"/>
    </row>
    <row r="118">
      <c r="A118" s="83"/>
    </row>
    <row r="119">
      <c r="A119" s="83"/>
    </row>
    <row r="120">
      <c r="A120" s="83"/>
    </row>
    <row r="121">
      <c r="A121" s="83"/>
    </row>
    <row r="122">
      <c r="A122" s="83"/>
    </row>
    <row r="123">
      <c r="A123" s="83"/>
    </row>
    <row r="124">
      <c r="A124" s="83"/>
    </row>
    <row r="125">
      <c r="A125" s="83"/>
    </row>
    <row r="126">
      <c r="A126" s="83"/>
    </row>
    <row r="127">
      <c r="A127" s="83"/>
    </row>
    <row r="128">
      <c r="A128" s="83"/>
    </row>
    <row r="129">
      <c r="A129" s="83"/>
    </row>
    <row r="130">
      <c r="A130" s="83"/>
    </row>
    <row r="131">
      <c r="A131" s="83"/>
    </row>
    <row r="132">
      <c r="A132" s="83"/>
    </row>
    <row r="133">
      <c r="A133" s="83"/>
    </row>
    <row r="134">
      <c r="A134" s="83"/>
    </row>
    <row r="135">
      <c r="A135" s="83"/>
    </row>
    <row r="136">
      <c r="A136" s="83"/>
    </row>
    <row r="137">
      <c r="A137" s="83"/>
    </row>
    <row r="138">
      <c r="A138" s="83"/>
    </row>
    <row r="139">
      <c r="A139" s="83"/>
    </row>
    <row r="140">
      <c r="A140" s="83"/>
    </row>
    <row r="141">
      <c r="A141" s="83"/>
    </row>
    <row r="142">
      <c r="A142" s="83"/>
    </row>
    <row r="143">
      <c r="A143" s="83"/>
    </row>
    <row r="144">
      <c r="A144" s="83"/>
    </row>
    <row r="145">
      <c r="A145" s="83"/>
    </row>
    <row r="146">
      <c r="A146" s="83"/>
    </row>
    <row r="147">
      <c r="A147" s="83"/>
    </row>
    <row r="148">
      <c r="A148" s="83"/>
    </row>
    <row r="149">
      <c r="A149" s="83"/>
    </row>
    <row r="150">
      <c r="A150" s="83"/>
    </row>
    <row r="151">
      <c r="A151" s="83"/>
    </row>
    <row r="152">
      <c r="A152" s="83"/>
    </row>
    <row r="153">
      <c r="A153" s="83"/>
    </row>
    <row r="154">
      <c r="A154" s="83"/>
    </row>
    <row r="155">
      <c r="A155" s="83"/>
    </row>
    <row r="156">
      <c r="A156" s="83"/>
    </row>
    <row r="157">
      <c r="A157" s="83"/>
    </row>
    <row r="158">
      <c r="A158" s="83"/>
    </row>
    <row r="159">
      <c r="A159" s="83"/>
    </row>
    <row r="160">
      <c r="A160" s="83"/>
    </row>
    <row r="161">
      <c r="A161" s="83"/>
    </row>
    <row r="162">
      <c r="A162" s="83"/>
    </row>
    <row r="163">
      <c r="A163" s="83"/>
    </row>
    <row r="164">
      <c r="A164" s="83"/>
    </row>
    <row r="165">
      <c r="A165" s="83"/>
    </row>
    <row r="166">
      <c r="A166" s="83"/>
    </row>
    <row r="167">
      <c r="A167" s="83"/>
    </row>
    <row r="168">
      <c r="A168" s="83"/>
    </row>
    <row r="169">
      <c r="A169" s="83"/>
    </row>
    <row r="170">
      <c r="A170" s="83"/>
    </row>
    <row r="171">
      <c r="A171" s="83"/>
    </row>
    <row r="172">
      <c r="A172" s="83"/>
    </row>
    <row r="173">
      <c r="A173" s="83"/>
    </row>
    <row r="174">
      <c r="A174" s="83"/>
    </row>
    <row r="175">
      <c r="A175" s="83"/>
    </row>
    <row r="176">
      <c r="A176" s="83"/>
    </row>
    <row r="177">
      <c r="A177" s="83"/>
    </row>
    <row r="178">
      <c r="A178" s="83"/>
    </row>
    <row r="179">
      <c r="A179" s="83"/>
    </row>
    <row r="180">
      <c r="A180" s="83"/>
    </row>
    <row r="181">
      <c r="A181" s="83"/>
    </row>
    <row r="182">
      <c r="A182" s="83"/>
    </row>
    <row r="183">
      <c r="A183" s="83"/>
    </row>
    <row r="184">
      <c r="A184" s="83"/>
    </row>
    <row r="185">
      <c r="A185" s="83"/>
    </row>
    <row r="186">
      <c r="A186" s="83"/>
    </row>
    <row r="187">
      <c r="A187" s="83"/>
    </row>
    <row r="188">
      <c r="A188" s="83"/>
    </row>
    <row r="189">
      <c r="A189" s="83"/>
    </row>
    <row r="190">
      <c r="A190" s="83"/>
    </row>
    <row r="191">
      <c r="A191" s="83"/>
    </row>
    <row r="192">
      <c r="A192" s="83"/>
    </row>
    <row r="193">
      <c r="A193" s="83"/>
    </row>
    <row r="194">
      <c r="A194" s="83"/>
    </row>
    <row r="195">
      <c r="A195" s="83"/>
    </row>
    <row r="196">
      <c r="A196" s="83"/>
    </row>
    <row r="197">
      <c r="A197" s="83"/>
    </row>
    <row r="198">
      <c r="A198" s="83"/>
    </row>
    <row r="199">
      <c r="A199" s="83"/>
    </row>
    <row r="200">
      <c r="A200" s="83"/>
    </row>
    <row r="201">
      <c r="A201" s="83"/>
    </row>
    <row r="202">
      <c r="A202" s="83"/>
    </row>
    <row r="203">
      <c r="A203" s="83"/>
    </row>
    <row r="204">
      <c r="A204" s="83"/>
    </row>
    <row r="205">
      <c r="A205" s="83"/>
    </row>
    <row r="206">
      <c r="A206" s="83"/>
    </row>
    <row r="207">
      <c r="A207" s="83"/>
    </row>
    <row r="208">
      <c r="A208" s="83"/>
    </row>
    <row r="209">
      <c r="A209" s="83"/>
    </row>
    <row r="210">
      <c r="A210" s="83"/>
    </row>
    <row r="211">
      <c r="A211" s="83"/>
    </row>
    <row r="212">
      <c r="A212" s="83"/>
    </row>
    <row r="213">
      <c r="A213" s="83"/>
    </row>
    <row r="214">
      <c r="A214" s="83"/>
    </row>
    <row r="215">
      <c r="A215" s="83"/>
    </row>
    <row r="216">
      <c r="A216" s="83"/>
    </row>
    <row r="217">
      <c r="A217" s="83"/>
    </row>
    <row r="218">
      <c r="A218" s="83"/>
    </row>
    <row r="219">
      <c r="A219" s="83"/>
    </row>
    <row r="220">
      <c r="A220" s="83"/>
    </row>
    <row r="221">
      <c r="A221" s="83"/>
    </row>
    <row r="222">
      <c r="A222" s="83"/>
    </row>
    <row r="223">
      <c r="A223" s="83"/>
    </row>
    <row r="224">
      <c r="A224" s="83"/>
    </row>
    <row r="225">
      <c r="A225" s="83"/>
    </row>
    <row r="226">
      <c r="A226" s="83"/>
    </row>
    <row r="227">
      <c r="A227" s="83"/>
    </row>
    <row r="228">
      <c r="A228" s="83"/>
    </row>
    <row r="229">
      <c r="A229" s="83"/>
    </row>
    <row r="230">
      <c r="A230" s="83"/>
    </row>
    <row r="231">
      <c r="A231" s="83"/>
    </row>
    <row r="232">
      <c r="A232" s="83"/>
    </row>
    <row r="233">
      <c r="A233" s="83"/>
    </row>
    <row r="234">
      <c r="A234" s="83"/>
    </row>
    <row r="235">
      <c r="A235" s="83"/>
    </row>
    <row r="236">
      <c r="A236" s="83"/>
    </row>
    <row r="237">
      <c r="A237" s="83"/>
    </row>
    <row r="238">
      <c r="A238" s="83"/>
    </row>
    <row r="239">
      <c r="A239" s="83"/>
    </row>
    <row r="240">
      <c r="A240" s="83"/>
    </row>
    <row r="241">
      <c r="A241" s="83"/>
    </row>
    <row r="242">
      <c r="A242" s="83"/>
    </row>
    <row r="243">
      <c r="A243" s="83"/>
    </row>
    <row r="244">
      <c r="A244" s="83"/>
    </row>
    <row r="245">
      <c r="A245" s="83"/>
    </row>
    <row r="246">
      <c r="A246" s="83"/>
    </row>
    <row r="247">
      <c r="A247" s="83"/>
    </row>
    <row r="248">
      <c r="A248" s="83"/>
    </row>
    <row r="249">
      <c r="A249" s="83"/>
    </row>
    <row r="250">
      <c r="A250" s="83"/>
    </row>
    <row r="251">
      <c r="A251" s="83"/>
    </row>
    <row r="252">
      <c r="A252" s="83"/>
    </row>
    <row r="253">
      <c r="A253" s="83"/>
    </row>
    <row r="254">
      <c r="A254" s="83"/>
    </row>
    <row r="255">
      <c r="A255" s="83"/>
    </row>
    <row r="256">
      <c r="A256" s="83"/>
    </row>
    <row r="257">
      <c r="A257" s="83"/>
    </row>
    <row r="258">
      <c r="A258" s="83"/>
    </row>
    <row r="259">
      <c r="A259" s="83"/>
    </row>
    <row r="260">
      <c r="A260" s="83"/>
    </row>
    <row r="261">
      <c r="A261" s="83"/>
    </row>
    <row r="262">
      <c r="A262" s="83"/>
    </row>
    <row r="263">
      <c r="A263" s="83"/>
    </row>
    <row r="264">
      <c r="A264" s="83"/>
    </row>
    <row r="265">
      <c r="A265" s="83"/>
    </row>
    <row r="266">
      <c r="A266" s="83"/>
    </row>
    <row r="267">
      <c r="A267" s="83"/>
    </row>
    <row r="268">
      <c r="A268" s="83"/>
    </row>
    <row r="269">
      <c r="A269" s="83"/>
    </row>
    <row r="270">
      <c r="A270" s="83"/>
    </row>
    <row r="271">
      <c r="A271" s="83"/>
    </row>
    <row r="272">
      <c r="A272" s="83"/>
    </row>
    <row r="273">
      <c r="A273" s="83"/>
    </row>
    <row r="274">
      <c r="A274" s="83"/>
    </row>
    <row r="275">
      <c r="A275" s="83"/>
    </row>
    <row r="276">
      <c r="A276" s="83"/>
    </row>
    <row r="277">
      <c r="A277" s="83"/>
    </row>
    <row r="278">
      <c r="A278" s="83"/>
    </row>
    <row r="279">
      <c r="A279" s="83"/>
    </row>
    <row r="280">
      <c r="A280" s="83"/>
    </row>
    <row r="281">
      <c r="A281" s="83"/>
    </row>
    <row r="282">
      <c r="A282" s="83"/>
    </row>
    <row r="283">
      <c r="A283" s="83"/>
    </row>
    <row r="284">
      <c r="A284" s="83"/>
    </row>
    <row r="285">
      <c r="A285" s="83"/>
    </row>
    <row r="286">
      <c r="A286" s="83"/>
    </row>
    <row r="287">
      <c r="A287" s="83"/>
    </row>
    <row r="288">
      <c r="A288" s="83"/>
    </row>
    <row r="289">
      <c r="A289" s="83"/>
    </row>
    <row r="290">
      <c r="A290" s="83"/>
    </row>
    <row r="291">
      <c r="A291" s="83"/>
    </row>
    <row r="292">
      <c r="A292" s="83"/>
    </row>
    <row r="293">
      <c r="A293" s="83"/>
    </row>
    <row r="294">
      <c r="A294" s="83"/>
    </row>
    <row r="295">
      <c r="A295" s="83"/>
    </row>
    <row r="296">
      <c r="A296" s="83"/>
    </row>
    <row r="297">
      <c r="A297" s="83"/>
    </row>
    <row r="298">
      <c r="A298" s="83"/>
    </row>
    <row r="299">
      <c r="A299" s="83"/>
    </row>
    <row r="300">
      <c r="A300" s="83"/>
    </row>
    <row r="301">
      <c r="A301" s="83"/>
    </row>
    <row r="302">
      <c r="A302" s="83"/>
    </row>
    <row r="303">
      <c r="A303" s="83"/>
    </row>
    <row r="304">
      <c r="A304" s="83"/>
    </row>
    <row r="305">
      <c r="A305" s="83"/>
    </row>
    <row r="306">
      <c r="A306" s="83"/>
    </row>
    <row r="307">
      <c r="A307" s="83"/>
    </row>
    <row r="308">
      <c r="A308" s="83"/>
    </row>
    <row r="309">
      <c r="A309" s="83"/>
    </row>
    <row r="310">
      <c r="A310" s="83"/>
    </row>
    <row r="311">
      <c r="A311" s="83"/>
    </row>
    <row r="312">
      <c r="A312" s="83"/>
    </row>
    <row r="313">
      <c r="A313" s="83"/>
    </row>
    <row r="314">
      <c r="A314" s="83"/>
    </row>
    <row r="315">
      <c r="A315" s="83"/>
    </row>
    <row r="316">
      <c r="A316" s="83"/>
    </row>
    <row r="317">
      <c r="A317" s="83"/>
    </row>
    <row r="318">
      <c r="A318" s="83"/>
    </row>
    <row r="319">
      <c r="A319" s="83"/>
    </row>
    <row r="320">
      <c r="A320" s="83"/>
    </row>
    <row r="321">
      <c r="A321" s="83"/>
    </row>
    <row r="322">
      <c r="A322" s="83"/>
    </row>
    <row r="323">
      <c r="A323" s="83"/>
    </row>
    <row r="324">
      <c r="A324" s="83"/>
    </row>
    <row r="325">
      <c r="A325" s="83"/>
    </row>
    <row r="326">
      <c r="A326" s="83"/>
    </row>
    <row r="327">
      <c r="A327" s="83"/>
    </row>
    <row r="328">
      <c r="A328" s="83"/>
    </row>
    <row r="329">
      <c r="A329" s="83"/>
    </row>
    <row r="330">
      <c r="A330" s="83"/>
    </row>
    <row r="331">
      <c r="A331" s="83"/>
    </row>
    <row r="332">
      <c r="A332" s="83"/>
    </row>
    <row r="333">
      <c r="A333" s="83"/>
    </row>
    <row r="334">
      <c r="A334" s="83"/>
    </row>
    <row r="335">
      <c r="A335" s="83"/>
    </row>
    <row r="336">
      <c r="A336" s="83"/>
    </row>
    <row r="337">
      <c r="A337" s="83"/>
    </row>
    <row r="338">
      <c r="A338" s="83"/>
    </row>
    <row r="339">
      <c r="A339" s="83"/>
    </row>
    <row r="340">
      <c r="A340" s="83"/>
    </row>
    <row r="341">
      <c r="A341" s="83"/>
    </row>
    <row r="342">
      <c r="A342" s="83"/>
    </row>
    <row r="343">
      <c r="A343" s="83"/>
    </row>
    <row r="344">
      <c r="A344" s="83"/>
    </row>
    <row r="345">
      <c r="A345" s="83"/>
    </row>
    <row r="346">
      <c r="A346" s="83"/>
    </row>
    <row r="347">
      <c r="A347" s="83"/>
    </row>
    <row r="348">
      <c r="A348" s="83"/>
    </row>
    <row r="349">
      <c r="A349" s="83"/>
    </row>
    <row r="350">
      <c r="A350" s="83"/>
    </row>
    <row r="351">
      <c r="A351" s="83"/>
    </row>
    <row r="352">
      <c r="A352" s="83"/>
    </row>
    <row r="353">
      <c r="A353" s="83"/>
    </row>
    <row r="354">
      <c r="A354" s="83"/>
    </row>
    <row r="355">
      <c r="A355" s="83"/>
    </row>
    <row r="356">
      <c r="A356" s="83"/>
    </row>
    <row r="357">
      <c r="A357" s="83"/>
    </row>
    <row r="358">
      <c r="A358" s="83"/>
    </row>
    <row r="359">
      <c r="A359" s="83"/>
    </row>
    <row r="360">
      <c r="A360" s="83"/>
    </row>
    <row r="361">
      <c r="A361" s="83"/>
    </row>
    <row r="362">
      <c r="A362" s="83"/>
    </row>
    <row r="363">
      <c r="A363" s="83"/>
    </row>
    <row r="364">
      <c r="A364" s="83"/>
    </row>
    <row r="365">
      <c r="A365" s="83"/>
    </row>
    <row r="366">
      <c r="A366" s="83"/>
    </row>
    <row r="367">
      <c r="A367" s="83"/>
    </row>
    <row r="368">
      <c r="A368" s="83"/>
    </row>
    <row r="369">
      <c r="A369" s="83"/>
    </row>
    <row r="370">
      <c r="A370" s="83"/>
    </row>
    <row r="371">
      <c r="A371" s="83"/>
    </row>
    <row r="372">
      <c r="A372" s="83"/>
    </row>
    <row r="373">
      <c r="A373" s="83"/>
    </row>
    <row r="374">
      <c r="A374" s="83"/>
    </row>
    <row r="375">
      <c r="A375" s="83"/>
    </row>
    <row r="376">
      <c r="A376" s="83"/>
    </row>
    <row r="377">
      <c r="A377" s="83"/>
    </row>
    <row r="378">
      <c r="A378" s="83"/>
    </row>
    <row r="379">
      <c r="A379" s="83"/>
    </row>
    <row r="380">
      <c r="A380" s="83"/>
    </row>
    <row r="381">
      <c r="A381" s="83"/>
    </row>
    <row r="382">
      <c r="A382" s="83"/>
    </row>
    <row r="383">
      <c r="A383" s="83"/>
    </row>
    <row r="384">
      <c r="A384" s="83"/>
    </row>
    <row r="385">
      <c r="A385" s="83"/>
    </row>
    <row r="386">
      <c r="A386" s="83"/>
    </row>
    <row r="387">
      <c r="A387" s="83"/>
    </row>
    <row r="388">
      <c r="A388" s="83"/>
    </row>
    <row r="389">
      <c r="A389" s="83"/>
    </row>
    <row r="390">
      <c r="A390" s="83"/>
    </row>
    <row r="391">
      <c r="A391" s="83"/>
    </row>
    <row r="392">
      <c r="A392" s="83"/>
    </row>
    <row r="393">
      <c r="A393" s="83"/>
    </row>
    <row r="394">
      <c r="A394" s="83"/>
    </row>
    <row r="395">
      <c r="A395" s="83"/>
    </row>
    <row r="396">
      <c r="A396" s="83"/>
    </row>
    <row r="397">
      <c r="A397" s="83"/>
    </row>
    <row r="398">
      <c r="A398" s="83"/>
    </row>
    <row r="399">
      <c r="A399" s="83"/>
    </row>
    <row r="400">
      <c r="A400" s="83"/>
    </row>
    <row r="401">
      <c r="A401" s="83"/>
    </row>
    <row r="402">
      <c r="A402" s="83"/>
    </row>
    <row r="403">
      <c r="A403" s="83"/>
    </row>
    <row r="404">
      <c r="A404" s="83"/>
    </row>
    <row r="405">
      <c r="A405" s="83"/>
    </row>
    <row r="406">
      <c r="A406" s="83"/>
    </row>
    <row r="407">
      <c r="A407" s="83"/>
    </row>
    <row r="408">
      <c r="A408" s="83"/>
    </row>
    <row r="409">
      <c r="A409" s="83"/>
    </row>
    <row r="410">
      <c r="A410" s="83"/>
    </row>
    <row r="411">
      <c r="A411" s="83"/>
    </row>
    <row r="412">
      <c r="A412" s="83"/>
    </row>
    <row r="413">
      <c r="A413" s="83"/>
    </row>
    <row r="414">
      <c r="A414" s="83"/>
    </row>
    <row r="415">
      <c r="A415" s="83"/>
    </row>
    <row r="416">
      <c r="A416" s="83"/>
    </row>
    <row r="417">
      <c r="A417" s="83"/>
    </row>
    <row r="418">
      <c r="A418" s="83"/>
    </row>
    <row r="419">
      <c r="A419" s="83"/>
    </row>
    <row r="420">
      <c r="A420" s="83"/>
    </row>
    <row r="421">
      <c r="A421" s="83"/>
    </row>
    <row r="422">
      <c r="A422" s="83"/>
    </row>
    <row r="423">
      <c r="A423" s="83"/>
    </row>
    <row r="424">
      <c r="A424" s="83"/>
    </row>
    <row r="425">
      <c r="A425" s="83"/>
    </row>
    <row r="426">
      <c r="A426" s="83"/>
    </row>
    <row r="427">
      <c r="A427" s="83"/>
    </row>
    <row r="428">
      <c r="A428" s="83"/>
    </row>
    <row r="429">
      <c r="A429" s="83"/>
    </row>
    <row r="430">
      <c r="A430" s="83"/>
    </row>
    <row r="431">
      <c r="A431" s="83"/>
    </row>
    <row r="432">
      <c r="A432" s="83"/>
    </row>
    <row r="433">
      <c r="A433" s="83"/>
    </row>
    <row r="434">
      <c r="A434" s="83"/>
    </row>
    <row r="435">
      <c r="A435" s="83"/>
    </row>
    <row r="436">
      <c r="A436" s="83"/>
    </row>
    <row r="437">
      <c r="A437" s="83"/>
    </row>
    <row r="438">
      <c r="A438" s="83"/>
    </row>
    <row r="439">
      <c r="A439" s="83"/>
    </row>
    <row r="440">
      <c r="A440" s="83"/>
    </row>
    <row r="441">
      <c r="A441" s="83"/>
    </row>
    <row r="442">
      <c r="A442" s="83"/>
    </row>
    <row r="443">
      <c r="A443" s="83"/>
    </row>
    <row r="444">
      <c r="A444" s="83"/>
    </row>
    <row r="445">
      <c r="A445" s="83"/>
    </row>
    <row r="446">
      <c r="A446" s="83"/>
    </row>
    <row r="447">
      <c r="A447" s="83"/>
    </row>
    <row r="448">
      <c r="A448" s="83"/>
    </row>
    <row r="449">
      <c r="A449" s="83"/>
    </row>
    <row r="450">
      <c r="A450" s="83"/>
    </row>
    <row r="451">
      <c r="A451" s="83"/>
    </row>
    <row r="452">
      <c r="A452" s="83"/>
    </row>
    <row r="453">
      <c r="A453" s="83"/>
    </row>
    <row r="454">
      <c r="A454" s="83"/>
    </row>
    <row r="455">
      <c r="A455" s="83"/>
    </row>
    <row r="456">
      <c r="A456" s="83"/>
    </row>
    <row r="457">
      <c r="A457" s="83"/>
    </row>
    <row r="458">
      <c r="A458" s="83"/>
    </row>
    <row r="459">
      <c r="A459" s="83"/>
    </row>
    <row r="460">
      <c r="A460" s="83"/>
    </row>
    <row r="461">
      <c r="A461" s="83"/>
    </row>
    <row r="462">
      <c r="A462" s="83"/>
    </row>
    <row r="463">
      <c r="A463" s="83"/>
    </row>
    <row r="464">
      <c r="A464" s="83"/>
    </row>
    <row r="465">
      <c r="A465" s="83"/>
    </row>
    <row r="466">
      <c r="A466" s="83"/>
    </row>
    <row r="467">
      <c r="A467" s="83"/>
    </row>
    <row r="468">
      <c r="A468" s="83"/>
    </row>
    <row r="469">
      <c r="A469" s="83"/>
    </row>
    <row r="470">
      <c r="A470" s="83"/>
    </row>
    <row r="471">
      <c r="A471" s="83"/>
    </row>
    <row r="472">
      <c r="A472" s="83"/>
    </row>
    <row r="473">
      <c r="A473" s="83"/>
    </row>
    <row r="474">
      <c r="A474" s="83"/>
    </row>
    <row r="475">
      <c r="A475" s="83"/>
    </row>
    <row r="476">
      <c r="A476" s="83"/>
    </row>
    <row r="477">
      <c r="A477" s="83"/>
    </row>
    <row r="478">
      <c r="A478" s="83"/>
    </row>
    <row r="479">
      <c r="A479" s="83"/>
    </row>
    <row r="480">
      <c r="A480" s="83"/>
    </row>
    <row r="481">
      <c r="A481" s="83"/>
    </row>
    <row r="482">
      <c r="A482" s="83"/>
    </row>
    <row r="483">
      <c r="A483" s="83"/>
    </row>
    <row r="484">
      <c r="A484" s="83"/>
    </row>
    <row r="485">
      <c r="A485" s="83"/>
    </row>
    <row r="486">
      <c r="A486" s="83"/>
    </row>
    <row r="487">
      <c r="A487" s="83"/>
    </row>
    <row r="488">
      <c r="A488" s="83"/>
    </row>
    <row r="489">
      <c r="A489" s="83"/>
    </row>
    <row r="490">
      <c r="A490" s="83"/>
    </row>
    <row r="491">
      <c r="A491" s="83"/>
    </row>
    <row r="492">
      <c r="A492" s="83"/>
    </row>
    <row r="493">
      <c r="A493" s="83"/>
    </row>
    <row r="494">
      <c r="A494" s="83"/>
    </row>
    <row r="495">
      <c r="A495" s="83"/>
    </row>
    <row r="496">
      <c r="A496" s="83"/>
    </row>
    <row r="497">
      <c r="A497" s="83"/>
    </row>
    <row r="498">
      <c r="A498" s="83"/>
    </row>
    <row r="499">
      <c r="A499" s="83"/>
    </row>
    <row r="500">
      <c r="A500" s="83"/>
    </row>
    <row r="501">
      <c r="A501" s="83"/>
    </row>
    <row r="502">
      <c r="A502" s="83"/>
    </row>
    <row r="503">
      <c r="A503" s="83"/>
    </row>
    <row r="504">
      <c r="A504" s="83"/>
    </row>
    <row r="505">
      <c r="A505" s="83"/>
    </row>
    <row r="506">
      <c r="A506" s="83"/>
    </row>
    <row r="507">
      <c r="A507" s="83"/>
    </row>
    <row r="508">
      <c r="A508" s="83"/>
    </row>
    <row r="509">
      <c r="A509" s="83"/>
    </row>
    <row r="510">
      <c r="A510" s="83"/>
    </row>
    <row r="511">
      <c r="A511" s="83"/>
    </row>
    <row r="512">
      <c r="A512" s="83"/>
    </row>
    <row r="513">
      <c r="A513" s="83"/>
    </row>
    <row r="514">
      <c r="A514" s="83"/>
    </row>
    <row r="515">
      <c r="A515" s="83"/>
    </row>
    <row r="516">
      <c r="A516" s="83"/>
    </row>
    <row r="517">
      <c r="A517" s="83"/>
    </row>
    <row r="518">
      <c r="A518" s="83"/>
    </row>
    <row r="519">
      <c r="A519" s="83"/>
    </row>
    <row r="520">
      <c r="A520" s="83"/>
    </row>
    <row r="521">
      <c r="A521" s="83"/>
    </row>
    <row r="522">
      <c r="A522" s="83"/>
    </row>
    <row r="523">
      <c r="A523" s="83"/>
    </row>
    <row r="524">
      <c r="A524" s="83"/>
    </row>
    <row r="525">
      <c r="A525" s="83"/>
    </row>
    <row r="526">
      <c r="A526" s="83"/>
    </row>
    <row r="527">
      <c r="A527" s="83"/>
    </row>
    <row r="528">
      <c r="A528" s="83"/>
    </row>
    <row r="529">
      <c r="A529" s="83"/>
    </row>
    <row r="530">
      <c r="A530" s="83"/>
    </row>
    <row r="531">
      <c r="A531" s="83"/>
    </row>
    <row r="532">
      <c r="A532" s="83"/>
    </row>
    <row r="533">
      <c r="A533" s="83"/>
    </row>
    <row r="534">
      <c r="A534" s="83"/>
    </row>
    <row r="535">
      <c r="A535" s="83"/>
    </row>
    <row r="536">
      <c r="A536" s="83"/>
    </row>
    <row r="537">
      <c r="A537" s="83"/>
    </row>
    <row r="538">
      <c r="A538" s="83"/>
    </row>
    <row r="539">
      <c r="A539" s="83"/>
    </row>
    <row r="540">
      <c r="A540" s="83"/>
    </row>
    <row r="541">
      <c r="A541" s="83"/>
    </row>
    <row r="542">
      <c r="A542" s="83"/>
    </row>
    <row r="543">
      <c r="A543" s="83"/>
    </row>
    <row r="544">
      <c r="A544" s="83"/>
    </row>
    <row r="545">
      <c r="A545" s="83"/>
    </row>
    <row r="546">
      <c r="A546" s="83"/>
    </row>
    <row r="547">
      <c r="A547" s="83"/>
    </row>
    <row r="548">
      <c r="A548" s="83"/>
    </row>
    <row r="549">
      <c r="A549" s="83"/>
    </row>
    <row r="550">
      <c r="A550" s="83"/>
    </row>
    <row r="551">
      <c r="A551" s="83"/>
    </row>
    <row r="552">
      <c r="A552" s="83"/>
    </row>
    <row r="553">
      <c r="A553" s="83"/>
    </row>
    <row r="554">
      <c r="A554" s="83"/>
    </row>
    <row r="555">
      <c r="A555" s="83"/>
    </row>
    <row r="556">
      <c r="A556" s="83"/>
    </row>
    <row r="557">
      <c r="A557" s="83"/>
    </row>
    <row r="558">
      <c r="A558" s="83"/>
    </row>
    <row r="559">
      <c r="A559" s="83"/>
    </row>
    <row r="560">
      <c r="A560" s="83"/>
    </row>
    <row r="561">
      <c r="A561" s="83"/>
    </row>
    <row r="562">
      <c r="A562" s="83"/>
    </row>
    <row r="563">
      <c r="A563" s="83"/>
    </row>
    <row r="564">
      <c r="A564" s="83"/>
    </row>
    <row r="565">
      <c r="A565" s="83"/>
    </row>
    <row r="566">
      <c r="A566" s="83"/>
    </row>
    <row r="567">
      <c r="A567" s="83"/>
    </row>
    <row r="568">
      <c r="A568" s="83"/>
    </row>
    <row r="569">
      <c r="A569" s="83"/>
    </row>
    <row r="570">
      <c r="A570" s="83"/>
    </row>
    <row r="571">
      <c r="A571" s="83"/>
    </row>
    <row r="572">
      <c r="A572" s="83"/>
    </row>
    <row r="573">
      <c r="A573" s="83"/>
    </row>
    <row r="574">
      <c r="A574" s="83"/>
    </row>
    <row r="575">
      <c r="A575" s="83"/>
    </row>
    <row r="576">
      <c r="A576" s="83"/>
    </row>
    <row r="577">
      <c r="A577" s="83"/>
    </row>
    <row r="578">
      <c r="A578" s="83"/>
    </row>
    <row r="579">
      <c r="A579" s="83"/>
    </row>
    <row r="580">
      <c r="A580" s="83"/>
    </row>
    <row r="581">
      <c r="A581" s="83"/>
    </row>
    <row r="582">
      <c r="A582" s="83"/>
    </row>
    <row r="583">
      <c r="A583" s="83"/>
    </row>
    <row r="584">
      <c r="A584" s="83"/>
    </row>
    <row r="585">
      <c r="A585" s="83"/>
    </row>
    <row r="586">
      <c r="A586" s="83"/>
    </row>
    <row r="587">
      <c r="A587" s="83"/>
    </row>
    <row r="588">
      <c r="A588" s="83"/>
    </row>
    <row r="589">
      <c r="A589" s="83"/>
    </row>
    <row r="590">
      <c r="A590" s="83"/>
    </row>
    <row r="591">
      <c r="A591" s="83"/>
    </row>
    <row r="592">
      <c r="A592" s="83"/>
    </row>
    <row r="593">
      <c r="A593" s="83"/>
    </row>
    <row r="594">
      <c r="A594" s="83"/>
    </row>
    <row r="595">
      <c r="A595" s="83"/>
    </row>
    <row r="596">
      <c r="A596" s="83"/>
    </row>
    <row r="597">
      <c r="A597" s="83"/>
    </row>
    <row r="598">
      <c r="A598" s="83"/>
    </row>
    <row r="599">
      <c r="A599" s="83"/>
    </row>
    <row r="600">
      <c r="A600" s="83"/>
    </row>
    <row r="601">
      <c r="A601" s="83"/>
    </row>
    <row r="602">
      <c r="A602" s="83"/>
    </row>
    <row r="603">
      <c r="A603" s="83"/>
    </row>
    <row r="604">
      <c r="A604" s="83"/>
    </row>
    <row r="605">
      <c r="A605" s="83"/>
    </row>
    <row r="606">
      <c r="A606" s="83"/>
    </row>
    <row r="607">
      <c r="A607" s="83"/>
    </row>
    <row r="608">
      <c r="A608" s="83"/>
    </row>
    <row r="609">
      <c r="A609" s="83"/>
    </row>
    <row r="610">
      <c r="A610" s="83"/>
    </row>
    <row r="611">
      <c r="A611" s="83"/>
    </row>
    <row r="612">
      <c r="A612" s="83"/>
    </row>
    <row r="613">
      <c r="A613" s="83"/>
    </row>
    <row r="614">
      <c r="A614" s="83"/>
    </row>
    <row r="615">
      <c r="A615" s="83"/>
    </row>
    <row r="616">
      <c r="A616" s="83"/>
    </row>
    <row r="617">
      <c r="A617" s="83"/>
    </row>
    <row r="618">
      <c r="A618" s="83"/>
    </row>
    <row r="619">
      <c r="A619" s="83"/>
    </row>
    <row r="620">
      <c r="A620" s="83"/>
    </row>
    <row r="621">
      <c r="A621" s="83"/>
    </row>
    <row r="622">
      <c r="A622" s="83"/>
    </row>
    <row r="623">
      <c r="A623" s="83"/>
    </row>
    <row r="624">
      <c r="A624" s="83"/>
    </row>
    <row r="625">
      <c r="A625" s="83"/>
    </row>
    <row r="626">
      <c r="A626" s="83"/>
    </row>
    <row r="627">
      <c r="A627" s="83"/>
    </row>
    <row r="628">
      <c r="A628" s="83"/>
    </row>
    <row r="629">
      <c r="A629" s="83"/>
    </row>
    <row r="630">
      <c r="A630" s="83"/>
    </row>
    <row r="631">
      <c r="A631" s="83"/>
    </row>
    <row r="632">
      <c r="A632" s="83"/>
    </row>
    <row r="633">
      <c r="A633" s="83"/>
    </row>
    <row r="634">
      <c r="A634" s="83"/>
    </row>
    <row r="635">
      <c r="A635" s="83"/>
    </row>
    <row r="636">
      <c r="A636" s="83"/>
    </row>
    <row r="637">
      <c r="A637" s="83"/>
    </row>
    <row r="638">
      <c r="A638" s="83"/>
    </row>
    <row r="639">
      <c r="A639" s="83"/>
    </row>
    <row r="640">
      <c r="A640" s="83"/>
    </row>
    <row r="641">
      <c r="A641" s="83"/>
    </row>
    <row r="642">
      <c r="A642" s="83"/>
    </row>
    <row r="643">
      <c r="A643" s="83"/>
    </row>
    <row r="644">
      <c r="A644" s="83"/>
    </row>
    <row r="645">
      <c r="A645" s="83"/>
    </row>
    <row r="646">
      <c r="A646" s="83"/>
    </row>
    <row r="647">
      <c r="A647" s="83"/>
    </row>
    <row r="648">
      <c r="A648" s="83"/>
    </row>
    <row r="649">
      <c r="A649" s="83"/>
    </row>
    <row r="650">
      <c r="A650" s="83"/>
    </row>
    <row r="651">
      <c r="A651" s="83"/>
    </row>
    <row r="652">
      <c r="A652" s="83"/>
    </row>
    <row r="653">
      <c r="A653" s="83"/>
    </row>
    <row r="654">
      <c r="A654" s="83"/>
    </row>
    <row r="655">
      <c r="A655" s="83"/>
    </row>
    <row r="656">
      <c r="A656" s="83"/>
    </row>
    <row r="657">
      <c r="A657" s="83"/>
    </row>
    <row r="658">
      <c r="A658" s="83"/>
    </row>
    <row r="659">
      <c r="A659" s="83"/>
    </row>
    <row r="660">
      <c r="A660" s="83"/>
    </row>
    <row r="661">
      <c r="A661" s="83"/>
    </row>
    <row r="662">
      <c r="A662" s="83"/>
    </row>
    <row r="663">
      <c r="A663" s="83"/>
    </row>
    <row r="664">
      <c r="A664" s="83"/>
    </row>
    <row r="665">
      <c r="A665" s="83"/>
    </row>
    <row r="666">
      <c r="A666" s="83"/>
    </row>
    <row r="667">
      <c r="A667" s="83"/>
    </row>
    <row r="668">
      <c r="A668" s="83"/>
    </row>
    <row r="669">
      <c r="A669" s="83"/>
    </row>
    <row r="670">
      <c r="A670" s="83"/>
    </row>
    <row r="671">
      <c r="A671" s="83"/>
    </row>
    <row r="672">
      <c r="A672" s="83"/>
    </row>
    <row r="673">
      <c r="A673" s="83"/>
    </row>
    <row r="674">
      <c r="A674" s="83"/>
    </row>
    <row r="675">
      <c r="A675" s="83"/>
    </row>
    <row r="676">
      <c r="A676" s="83"/>
    </row>
    <row r="677">
      <c r="A677" s="83"/>
    </row>
    <row r="678">
      <c r="A678" s="83"/>
    </row>
    <row r="679">
      <c r="A679" s="83"/>
    </row>
    <row r="680">
      <c r="A680" s="83"/>
    </row>
    <row r="681">
      <c r="A681" s="83"/>
    </row>
    <row r="682">
      <c r="A682" s="83"/>
    </row>
    <row r="683">
      <c r="A683" s="83"/>
    </row>
    <row r="684">
      <c r="A684" s="83"/>
    </row>
    <row r="685">
      <c r="A685" s="83"/>
    </row>
    <row r="686">
      <c r="A686" s="83"/>
    </row>
    <row r="687">
      <c r="A687" s="83"/>
    </row>
    <row r="688">
      <c r="A688" s="83"/>
    </row>
    <row r="689">
      <c r="A689" s="83"/>
    </row>
    <row r="690">
      <c r="A690" s="83"/>
    </row>
    <row r="691">
      <c r="A691" s="83"/>
    </row>
    <row r="692">
      <c r="A692" s="83"/>
    </row>
    <row r="693">
      <c r="A693" s="83"/>
    </row>
    <row r="694">
      <c r="A694" s="83"/>
    </row>
    <row r="695">
      <c r="A695" s="83"/>
    </row>
    <row r="696">
      <c r="A696" s="83"/>
    </row>
    <row r="697">
      <c r="A697" s="83"/>
    </row>
    <row r="698">
      <c r="A698" s="83"/>
    </row>
    <row r="699">
      <c r="A699" s="83"/>
    </row>
    <row r="700">
      <c r="A700" s="83"/>
    </row>
    <row r="701">
      <c r="A701" s="83"/>
    </row>
    <row r="702">
      <c r="A702" s="83"/>
    </row>
    <row r="703">
      <c r="A703" s="83"/>
    </row>
    <row r="704">
      <c r="A704" s="83"/>
    </row>
    <row r="705">
      <c r="A705" s="83"/>
    </row>
    <row r="706">
      <c r="A706" s="83"/>
    </row>
    <row r="707">
      <c r="A707" s="83"/>
    </row>
    <row r="708">
      <c r="A708" s="83"/>
    </row>
    <row r="709">
      <c r="A709" s="83"/>
    </row>
    <row r="710">
      <c r="A710" s="83"/>
    </row>
    <row r="711">
      <c r="A711" s="83"/>
    </row>
    <row r="712">
      <c r="A712" s="83"/>
    </row>
    <row r="713">
      <c r="A713" s="83"/>
    </row>
    <row r="714">
      <c r="A714" s="83"/>
    </row>
    <row r="715">
      <c r="A715" s="83"/>
    </row>
    <row r="716">
      <c r="A716" s="83"/>
    </row>
    <row r="717">
      <c r="A717" s="83"/>
    </row>
    <row r="718">
      <c r="A718" s="83"/>
    </row>
    <row r="719">
      <c r="A719" s="83"/>
    </row>
    <row r="720">
      <c r="A720" s="83"/>
    </row>
    <row r="721">
      <c r="A721" s="83"/>
    </row>
    <row r="722">
      <c r="A722" s="83"/>
    </row>
    <row r="723">
      <c r="A723" s="83"/>
    </row>
    <row r="724">
      <c r="A724" s="83"/>
    </row>
    <row r="725">
      <c r="A725" s="83"/>
    </row>
    <row r="726">
      <c r="A726" s="83"/>
    </row>
    <row r="727">
      <c r="A727" s="83"/>
    </row>
    <row r="728">
      <c r="A728" s="83"/>
    </row>
    <row r="729">
      <c r="A729" s="83"/>
    </row>
    <row r="730">
      <c r="A730" s="83"/>
    </row>
    <row r="731">
      <c r="A731" s="83"/>
    </row>
    <row r="732">
      <c r="A732" s="83"/>
    </row>
    <row r="733">
      <c r="A733" s="83"/>
    </row>
    <row r="734">
      <c r="A734" s="83"/>
    </row>
    <row r="735">
      <c r="A735" s="83"/>
    </row>
    <row r="736">
      <c r="A736" s="83"/>
    </row>
    <row r="737">
      <c r="A737" s="83"/>
    </row>
    <row r="738">
      <c r="A738" s="83"/>
    </row>
    <row r="739">
      <c r="A739" s="83"/>
    </row>
    <row r="740">
      <c r="A740" s="83"/>
    </row>
    <row r="741">
      <c r="A741" s="83"/>
    </row>
    <row r="742">
      <c r="A742" s="83"/>
    </row>
    <row r="743">
      <c r="A743" s="83"/>
    </row>
    <row r="744">
      <c r="A744" s="83"/>
    </row>
    <row r="745">
      <c r="A745" s="83"/>
    </row>
    <row r="746">
      <c r="A746" s="83"/>
    </row>
    <row r="747">
      <c r="A747" s="83"/>
    </row>
    <row r="748">
      <c r="A748" s="83"/>
    </row>
    <row r="749">
      <c r="A749" s="83"/>
    </row>
    <row r="750">
      <c r="A750" s="83"/>
    </row>
    <row r="751">
      <c r="A751" s="83"/>
    </row>
    <row r="752">
      <c r="A752" s="83"/>
    </row>
    <row r="753">
      <c r="A753" s="83"/>
    </row>
    <row r="754">
      <c r="A754" s="83"/>
    </row>
    <row r="755">
      <c r="A755" s="83"/>
    </row>
    <row r="756">
      <c r="A756" s="83"/>
    </row>
    <row r="757">
      <c r="A757" s="83"/>
    </row>
    <row r="758">
      <c r="A758" s="83"/>
    </row>
    <row r="759">
      <c r="A759" s="83"/>
    </row>
    <row r="760">
      <c r="A760" s="83"/>
    </row>
    <row r="761">
      <c r="A761" s="83"/>
    </row>
    <row r="762">
      <c r="A762" s="83"/>
    </row>
    <row r="763">
      <c r="A763" s="83"/>
    </row>
    <row r="764">
      <c r="A764" s="83"/>
    </row>
    <row r="765">
      <c r="A765" s="83"/>
    </row>
    <row r="766">
      <c r="A766" s="83"/>
    </row>
    <row r="767">
      <c r="A767" s="83"/>
    </row>
    <row r="768">
      <c r="A768" s="83"/>
    </row>
    <row r="769">
      <c r="A769" s="83"/>
    </row>
    <row r="770">
      <c r="A770" s="83"/>
    </row>
    <row r="771">
      <c r="A771" s="83"/>
    </row>
    <row r="772">
      <c r="A772" s="83"/>
    </row>
    <row r="773">
      <c r="A773" s="83"/>
    </row>
    <row r="774">
      <c r="A774" s="83"/>
    </row>
    <row r="775">
      <c r="A775" s="83"/>
    </row>
    <row r="776">
      <c r="A776" s="83"/>
    </row>
    <row r="777">
      <c r="A777" s="83"/>
    </row>
    <row r="778">
      <c r="A778" s="83"/>
    </row>
    <row r="779">
      <c r="A779" s="83"/>
    </row>
    <row r="780">
      <c r="A780" s="83"/>
    </row>
    <row r="781">
      <c r="A781" s="83"/>
    </row>
    <row r="782">
      <c r="A782" s="83"/>
    </row>
    <row r="783">
      <c r="A783" s="83"/>
    </row>
    <row r="784">
      <c r="A784" s="83"/>
    </row>
    <row r="785">
      <c r="A785" s="83"/>
    </row>
    <row r="786">
      <c r="A786" s="83"/>
    </row>
    <row r="787">
      <c r="A787" s="83"/>
    </row>
    <row r="788">
      <c r="A788" s="83"/>
    </row>
    <row r="789">
      <c r="A789" s="83"/>
    </row>
    <row r="790">
      <c r="A790" s="83"/>
    </row>
    <row r="791">
      <c r="A791" s="83"/>
    </row>
    <row r="792">
      <c r="A792" s="83"/>
    </row>
    <row r="793">
      <c r="A793" s="83"/>
    </row>
    <row r="794">
      <c r="A794" s="83"/>
    </row>
    <row r="795">
      <c r="A795" s="83"/>
    </row>
    <row r="796">
      <c r="A796" s="83"/>
    </row>
    <row r="797">
      <c r="A797" s="83"/>
    </row>
    <row r="798">
      <c r="A798" s="83"/>
    </row>
    <row r="799">
      <c r="A799" s="83"/>
    </row>
    <row r="800">
      <c r="A800" s="83"/>
    </row>
    <row r="801">
      <c r="A801" s="83"/>
    </row>
    <row r="802">
      <c r="A802" s="83"/>
    </row>
    <row r="803">
      <c r="A803" s="83"/>
    </row>
    <row r="804">
      <c r="A804" s="83"/>
    </row>
    <row r="805">
      <c r="A805" s="83"/>
    </row>
    <row r="806">
      <c r="A806" s="83"/>
    </row>
    <row r="807">
      <c r="A807" s="83"/>
    </row>
    <row r="808">
      <c r="A808" s="83"/>
    </row>
    <row r="809">
      <c r="A809" s="83"/>
    </row>
    <row r="810">
      <c r="A810" s="83"/>
    </row>
    <row r="811">
      <c r="A811" s="83"/>
    </row>
    <row r="812">
      <c r="A812" s="83"/>
    </row>
    <row r="813">
      <c r="A813" s="83"/>
    </row>
    <row r="814">
      <c r="A814" s="83"/>
    </row>
    <row r="815">
      <c r="A815" s="83"/>
    </row>
    <row r="816">
      <c r="A816" s="83"/>
    </row>
    <row r="817">
      <c r="A817" s="83"/>
    </row>
    <row r="818">
      <c r="A818" s="83"/>
    </row>
    <row r="819">
      <c r="A819" s="83"/>
    </row>
    <row r="820">
      <c r="A820" s="83"/>
    </row>
    <row r="821">
      <c r="A821" s="83"/>
    </row>
    <row r="822">
      <c r="A822" s="83"/>
    </row>
    <row r="823">
      <c r="A823" s="83"/>
    </row>
    <row r="824">
      <c r="A824" s="83"/>
    </row>
    <row r="825">
      <c r="A825" s="83"/>
    </row>
    <row r="826">
      <c r="A826" s="83"/>
    </row>
    <row r="827">
      <c r="A827" s="83"/>
    </row>
    <row r="828">
      <c r="A828" s="83"/>
    </row>
    <row r="829">
      <c r="A829" s="83"/>
    </row>
    <row r="830">
      <c r="A830" s="83"/>
    </row>
    <row r="831">
      <c r="A831" s="83"/>
    </row>
    <row r="832">
      <c r="A832" s="83"/>
    </row>
    <row r="833">
      <c r="A833" s="83"/>
    </row>
    <row r="834">
      <c r="A834" s="83"/>
    </row>
    <row r="835">
      <c r="A835" s="83"/>
    </row>
    <row r="836">
      <c r="A836" s="83"/>
    </row>
    <row r="837">
      <c r="A837" s="83"/>
    </row>
    <row r="838">
      <c r="A838" s="83"/>
    </row>
    <row r="839">
      <c r="A839" s="83"/>
    </row>
    <row r="840">
      <c r="A840" s="83"/>
    </row>
    <row r="841">
      <c r="A841" s="83"/>
    </row>
    <row r="842">
      <c r="A842" s="83"/>
    </row>
    <row r="843">
      <c r="A843" s="83"/>
    </row>
    <row r="844">
      <c r="A844" s="83"/>
    </row>
    <row r="845">
      <c r="A845" s="83"/>
    </row>
    <row r="846">
      <c r="A846" s="83"/>
    </row>
    <row r="847">
      <c r="A847" s="83"/>
    </row>
    <row r="848">
      <c r="A848" s="83"/>
    </row>
    <row r="849">
      <c r="A849" s="83"/>
    </row>
    <row r="850">
      <c r="A850" s="83"/>
    </row>
    <row r="851">
      <c r="A851" s="83"/>
    </row>
    <row r="852">
      <c r="A852" s="83"/>
    </row>
    <row r="853">
      <c r="A853" s="83"/>
    </row>
    <row r="854">
      <c r="A854" s="83"/>
    </row>
    <row r="855">
      <c r="A855" s="83"/>
    </row>
    <row r="856">
      <c r="A856" s="83"/>
    </row>
    <row r="857">
      <c r="A857" s="83"/>
    </row>
    <row r="858">
      <c r="A858" s="83"/>
    </row>
    <row r="859">
      <c r="A859" s="83"/>
    </row>
    <row r="860">
      <c r="A860" s="83"/>
    </row>
    <row r="861">
      <c r="A861" s="83"/>
    </row>
    <row r="862">
      <c r="A862" s="83"/>
    </row>
    <row r="863">
      <c r="A863" s="83"/>
    </row>
    <row r="864">
      <c r="A864" s="83"/>
    </row>
    <row r="865">
      <c r="A865" s="83"/>
    </row>
    <row r="866">
      <c r="A866" s="83"/>
    </row>
    <row r="867">
      <c r="A867" s="83"/>
    </row>
    <row r="868">
      <c r="A868" s="83"/>
    </row>
    <row r="869">
      <c r="A869" s="83"/>
    </row>
    <row r="870">
      <c r="A870" s="83"/>
    </row>
    <row r="871">
      <c r="A871" s="83"/>
    </row>
    <row r="872">
      <c r="A872" s="83"/>
    </row>
    <row r="873">
      <c r="A873" s="83"/>
    </row>
    <row r="874">
      <c r="A874" s="83"/>
    </row>
    <row r="875">
      <c r="A875" s="83"/>
    </row>
    <row r="876">
      <c r="A876" s="83"/>
    </row>
    <row r="877">
      <c r="A877" s="83"/>
    </row>
    <row r="878">
      <c r="A878" s="83"/>
    </row>
    <row r="879">
      <c r="A879" s="83"/>
    </row>
    <row r="880">
      <c r="A880" s="83"/>
    </row>
    <row r="881">
      <c r="A881" s="83"/>
    </row>
    <row r="882">
      <c r="A882" s="83"/>
    </row>
    <row r="883">
      <c r="A883" s="83"/>
    </row>
    <row r="884">
      <c r="A884" s="83"/>
    </row>
    <row r="885">
      <c r="A885" s="83"/>
    </row>
    <row r="886">
      <c r="A886" s="83"/>
    </row>
    <row r="887">
      <c r="A887" s="83"/>
    </row>
    <row r="888">
      <c r="A888" s="83"/>
    </row>
    <row r="889">
      <c r="A889" s="83"/>
    </row>
    <row r="890">
      <c r="A890" s="83"/>
    </row>
    <row r="891">
      <c r="A891" s="83"/>
    </row>
    <row r="892">
      <c r="A892" s="83"/>
    </row>
    <row r="893">
      <c r="A893" s="83"/>
    </row>
    <row r="894">
      <c r="A894" s="83"/>
    </row>
    <row r="895">
      <c r="A895" s="83"/>
    </row>
    <row r="896">
      <c r="A896" s="83"/>
    </row>
    <row r="897">
      <c r="A897" s="83"/>
    </row>
    <row r="898">
      <c r="A898" s="83"/>
    </row>
    <row r="899">
      <c r="A899" s="83"/>
    </row>
    <row r="900">
      <c r="A900" s="83"/>
    </row>
    <row r="901">
      <c r="A901" s="83"/>
    </row>
    <row r="902">
      <c r="A902" s="83"/>
    </row>
    <row r="903">
      <c r="A903" s="83"/>
    </row>
    <row r="904">
      <c r="A904" s="83"/>
    </row>
    <row r="905">
      <c r="A905" s="83"/>
    </row>
    <row r="906">
      <c r="A906" s="83"/>
    </row>
    <row r="907">
      <c r="A907" s="83"/>
    </row>
    <row r="908">
      <c r="A908" s="83"/>
    </row>
    <row r="909">
      <c r="A909" s="83"/>
    </row>
    <row r="910">
      <c r="A910" s="83"/>
    </row>
    <row r="911">
      <c r="A911" s="83"/>
    </row>
    <row r="912">
      <c r="A912" s="83"/>
    </row>
    <row r="913">
      <c r="A913" s="83"/>
    </row>
    <row r="914">
      <c r="A914" s="83"/>
    </row>
    <row r="915">
      <c r="A915" s="83"/>
    </row>
    <row r="916">
      <c r="A916" s="83"/>
    </row>
    <row r="917">
      <c r="A917" s="83"/>
    </row>
    <row r="918">
      <c r="A918" s="83"/>
    </row>
    <row r="919">
      <c r="A919" s="83"/>
    </row>
    <row r="920">
      <c r="A920" s="83"/>
    </row>
    <row r="921">
      <c r="A921" s="83"/>
    </row>
    <row r="922">
      <c r="A922" s="83"/>
    </row>
    <row r="923">
      <c r="A923" s="83"/>
    </row>
    <row r="924">
      <c r="A924" s="83"/>
    </row>
    <row r="925">
      <c r="A925" s="83"/>
    </row>
    <row r="926">
      <c r="A926" s="83"/>
    </row>
    <row r="927">
      <c r="A927" s="83"/>
    </row>
    <row r="928">
      <c r="A928" s="83"/>
    </row>
    <row r="929">
      <c r="A929" s="83"/>
    </row>
    <row r="930">
      <c r="A930" s="83"/>
    </row>
    <row r="931">
      <c r="A931" s="83"/>
    </row>
    <row r="932">
      <c r="A932" s="83"/>
    </row>
    <row r="933">
      <c r="A933" s="83"/>
    </row>
    <row r="934">
      <c r="A934" s="83"/>
    </row>
    <row r="935">
      <c r="A935" s="83"/>
    </row>
    <row r="936">
      <c r="A936" s="83"/>
    </row>
    <row r="937">
      <c r="A937" s="83"/>
    </row>
    <row r="938">
      <c r="A938" s="83"/>
    </row>
    <row r="939">
      <c r="A939" s="83"/>
    </row>
    <row r="940">
      <c r="A940" s="83"/>
    </row>
    <row r="941">
      <c r="A941" s="83"/>
    </row>
    <row r="942">
      <c r="A942" s="83"/>
    </row>
    <row r="943">
      <c r="A943" s="83"/>
    </row>
    <row r="944">
      <c r="A944" s="83"/>
    </row>
    <row r="945">
      <c r="A945" s="83"/>
    </row>
    <row r="946">
      <c r="A946" s="83"/>
    </row>
    <row r="947">
      <c r="A947" s="83"/>
    </row>
    <row r="948">
      <c r="A948" s="83"/>
    </row>
    <row r="949">
      <c r="A949" s="83"/>
    </row>
    <row r="950">
      <c r="A950" s="83"/>
    </row>
    <row r="951">
      <c r="A951" s="83"/>
    </row>
    <row r="952">
      <c r="A952" s="83"/>
    </row>
    <row r="953">
      <c r="A953" s="83"/>
    </row>
    <row r="954">
      <c r="A954" s="83"/>
    </row>
    <row r="955">
      <c r="A955" s="83"/>
    </row>
    <row r="956">
      <c r="A956" s="83"/>
    </row>
    <row r="957">
      <c r="A957" s="83"/>
    </row>
    <row r="958">
      <c r="A958" s="83"/>
    </row>
    <row r="959">
      <c r="A959" s="83"/>
    </row>
    <row r="960">
      <c r="A960" s="83"/>
    </row>
    <row r="961">
      <c r="A961" s="83"/>
    </row>
    <row r="962">
      <c r="A962" s="83"/>
    </row>
    <row r="963">
      <c r="A963" s="83"/>
    </row>
    <row r="964">
      <c r="A964" s="83"/>
    </row>
    <row r="965">
      <c r="A965" s="83"/>
    </row>
    <row r="966">
      <c r="A966" s="83"/>
    </row>
    <row r="967">
      <c r="A967" s="83"/>
    </row>
    <row r="968">
      <c r="A968" s="83"/>
    </row>
    <row r="969">
      <c r="A969" s="83"/>
    </row>
    <row r="970">
      <c r="A970" s="83"/>
    </row>
    <row r="971">
      <c r="A971" s="83"/>
    </row>
    <row r="972">
      <c r="A972" s="83"/>
    </row>
    <row r="973">
      <c r="A973" s="83"/>
    </row>
    <row r="974">
      <c r="A974" s="83"/>
    </row>
    <row r="975">
      <c r="A975" s="83"/>
    </row>
    <row r="976">
      <c r="A976" s="83"/>
    </row>
    <row r="977">
      <c r="A977" s="83"/>
    </row>
    <row r="978">
      <c r="A978" s="83"/>
    </row>
    <row r="979">
      <c r="A979" s="83"/>
    </row>
    <row r="980">
      <c r="A980" s="83"/>
    </row>
    <row r="981">
      <c r="A981" s="83"/>
    </row>
    <row r="982">
      <c r="A982" s="83"/>
    </row>
    <row r="983">
      <c r="A983" s="83"/>
    </row>
    <row r="984">
      <c r="A984" s="83"/>
    </row>
    <row r="985">
      <c r="A985" s="83"/>
    </row>
    <row r="986">
      <c r="A986" s="83"/>
    </row>
    <row r="987">
      <c r="A987" s="83"/>
    </row>
    <row r="988">
      <c r="A988" s="83"/>
    </row>
    <row r="989">
      <c r="A989" s="83"/>
    </row>
    <row r="990">
      <c r="A990" s="83"/>
    </row>
    <row r="991">
      <c r="A991" s="83"/>
    </row>
    <row r="992">
      <c r="A992" s="83"/>
    </row>
    <row r="993">
      <c r="A993" s="83"/>
    </row>
    <row r="994">
      <c r="A994" s="83"/>
    </row>
    <row r="995">
      <c r="A995" s="83"/>
    </row>
    <row r="996">
      <c r="A996" s="83"/>
    </row>
    <row r="997">
      <c r="A997" s="83"/>
    </row>
    <row r="998">
      <c r="A998" s="83"/>
    </row>
    <row r="999">
      <c r="A999" s="83"/>
    </row>
    <row r="1000">
      <c r="A1000" s="83"/>
    </row>
  </sheetData>
  <hyperlinks>
    <hyperlink r:id="rId1" ref="B1"/>
    <hyperlink r:id="rId2" ref="B2"/>
    <hyperlink r:id="rId3" ref="B3"/>
    <hyperlink r:id="rId4" ref="B4"/>
    <hyperlink r:id="rId5" ref="B5"/>
    <hyperlink r:id="rId6" location=":~:text=%E6%9D%B1%E4%BA%AC%E3%81%AA%E3%81%A9%E5%A4%A7%E9%83%BD%E5%B8%82%E3%81%AB,%EF%BC%88%E5%AE%B6%E8%B3%83%E3%82%92%E9%99%A4%E3%81%8F%EF%BC%89%E3%81%A7%E3%81%99%E3%80%82" ref="B6"/>
    <hyperlink r:id="rId7" ref="B7"/>
    <hyperlink r:id="rId8" ref="B8"/>
    <hyperlink r:id="rId9" ref="B9"/>
    <hyperlink r:id="rId10" ref="B10"/>
    <hyperlink r:id="rId11" ref="B11"/>
    <hyperlink r:id="rId12" ref="B12"/>
    <hyperlink r:id="rId13" ref="B13"/>
    <hyperlink r:id="rId14" ref="B14"/>
    <hyperlink r:id="rId15" ref="B15"/>
    <hyperlink r:id="rId16" ref="B16"/>
    <hyperlink r:id="rId17" location="SP5002010" ref="B17"/>
    <hyperlink r:id="rId18" ref="B18"/>
    <hyperlink r:id="rId19" ref="B19"/>
    <hyperlink r:id="rId20" ref="B20"/>
    <hyperlink r:id="rId21" location=":~:text=%E5%8E%9A%E7%94%9F%E5%8A%B4%E5%83%8D%E7%9C%81%E3%81%8C%E7%99%BA%E8%A1%A8%E3%81%99%E3%82%8B,%E3%81%8A%E3%82%88%E3%81%9D14.4%E4%B8%87%E5%86%86%20%E3%81%A7%E3%81%99%E3%80%82" ref="B21"/>
    <hyperlink r:id="rId22" ref="B22"/>
  </hyperlinks>
  <drawing r:id="rId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59" t="s">
        <v>3</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outlineLevelRow="1"/>
  <cols>
    <col customWidth="1" min="1" max="1" width="12.0"/>
    <col customWidth="1" min="2" max="2" width="16.88"/>
    <col customWidth="1" min="3" max="74" width="7.5"/>
  </cols>
  <sheetData>
    <row r="1">
      <c r="A1" s="1"/>
      <c r="B1" s="1" t="s">
        <v>0</v>
      </c>
      <c r="C1" s="2">
        <v>2022.0</v>
      </c>
      <c r="D1" s="3">
        <f t="shared" ref="D1:BT1" si="1">+C1+1</f>
        <v>2023</v>
      </c>
      <c r="E1" s="3">
        <f t="shared" si="1"/>
        <v>2024</v>
      </c>
      <c r="F1" s="3">
        <f t="shared" si="1"/>
        <v>2025</v>
      </c>
      <c r="G1" s="3">
        <f t="shared" si="1"/>
        <v>2026</v>
      </c>
      <c r="H1" s="3">
        <f t="shared" si="1"/>
        <v>2027</v>
      </c>
      <c r="I1" s="3">
        <f t="shared" si="1"/>
        <v>2028</v>
      </c>
      <c r="J1" s="3">
        <f t="shared" si="1"/>
        <v>2029</v>
      </c>
      <c r="K1" s="3">
        <f t="shared" si="1"/>
        <v>2030</v>
      </c>
      <c r="L1" s="3">
        <f t="shared" si="1"/>
        <v>2031</v>
      </c>
      <c r="M1" s="3">
        <f t="shared" si="1"/>
        <v>2032</v>
      </c>
      <c r="N1" s="3">
        <f t="shared" si="1"/>
        <v>2033</v>
      </c>
      <c r="O1" s="3">
        <f t="shared" si="1"/>
        <v>2034</v>
      </c>
      <c r="P1" s="3">
        <f t="shared" si="1"/>
        <v>2035</v>
      </c>
      <c r="Q1" s="3">
        <f t="shared" si="1"/>
        <v>2036</v>
      </c>
      <c r="R1" s="3">
        <f t="shared" si="1"/>
        <v>2037</v>
      </c>
      <c r="S1" s="3">
        <f t="shared" si="1"/>
        <v>2038</v>
      </c>
      <c r="T1" s="3">
        <f t="shared" si="1"/>
        <v>2039</v>
      </c>
      <c r="U1" s="3">
        <f t="shared" si="1"/>
        <v>2040</v>
      </c>
      <c r="V1" s="3">
        <f t="shared" si="1"/>
        <v>2041</v>
      </c>
      <c r="W1" s="3">
        <f t="shared" si="1"/>
        <v>2042</v>
      </c>
      <c r="X1" s="3">
        <f t="shared" si="1"/>
        <v>2043</v>
      </c>
      <c r="Y1" s="3">
        <f t="shared" si="1"/>
        <v>2044</v>
      </c>
      <c r="Z1" s="3">
        <f t="shared" si="1"/>
        <v>2045</v>
      </c>
      <c r="AA1" s="3">
        <f t="shared" si="1"/>
        <v>2046</v>
      </c>
      <c r="AB1" s="3">
        <f t="shared" si="1"/>
        <v>2047</v>
      </c>
      <c r="AC1" s="3">
        <f t="shared" si="1"/>
        <v>2048</v>
      </c>
      <c r="AD1" s="3">
        <f t="shared" si="1"/>
        <v>2049</v>
      </c>
      <c r="AE1" s="3">
        <f t="shared" si="1"/>
        <v>2050</v>
      </c>
      <c r="AF1" s="3">
        <f t="shared" si="1"/>
        <v>2051</v>
      </c>
      <c r="AG1" s="3">
        <f t="shared" si="1"/>
        <v>2052</v>
      </c>
      <c r="AH1" s="3">
        <f t="shared" si="1"/>
        <v>2053</v>
      </c>
      <c r="AI1" s="3">
        <f t="shared" si="1"/>
        <v>2054</v>
      </c>
      <c r="AJ1" s="3">
        <f t="shared" si="1"/>
        <v>2055</v>
      </c>
      <c r="AK1" s="3">
        <f t="shared" si="1"/>
        <v>2056</v>
      </c>
      <c r="AL1" s="3">
        <f t="shared" si="1"/>
        <v>2057</v>
      </c>
      <c r="AM1" s="3">
        <f t="shared" si="1"/>
        <v>2058</v>
      </c>
      <c r="AN1" s="3">
        <f t="shared" si="1"/>
        <v>2059</v>
      </c>
      <c r="AO1" s="3">
        <f t="shared" si="1"/>
        <v>2060</v>
      </c>
      <c r="AP1" s="3">
        <f t="shared" si="1"/>
        <v>2061</v>
      </c>
      <c r="AQ1" s="3">
        <f t="shared" si="1"/>
        <v>2062</v>
      </c>
      <c r="AR1" s="3">
        <f t="shared" si="1"/>
        <v>2063</v>
      </c>
      <c r="AS1" s="3">
        <f t="shared" si="1"/>
        <v>2064</v>
      </c>
      <c r="AT1" s="3">
        <f t="shared" si="1"/>
        <v>2065</v>
      </c>
      <c r="AU1" s="3">
        <f t="shared" si="1"/>
        <v>2066</v>
      </c>
      <c r="AV1" s="3">
        <f t="shared" si="1"/>
        <v>2067</v>
      </c>
      <c r="AW1" s="3">
        <f t="shared" si="1"/>
        <v>2068</v>
      </c>
      <c r="AX1" s="3">
        <f t="shared" si="1"/>
        <v>2069</v>
      </c>
      <c r="AY1" s="3">
        <f t="shared" si="1"/>
        <v>2070</v>
      </c>
      <c r="AZ1" s="3">
        <f t="shared" si="1"/>
        <v>2071</v>
      </c>
      <c r="BA1" s="3">
        <f t="shared" si="1"/>
        <v>2072</v>
      </c>
      <c r="BB1" s="3">
        <f t="shared" si="1"/>
        <v>2073</v>
      </c>
      <c r="BC1" s="3">
        <f t="shared" si="1"/>
        <v>2074</v>
      </c>
      <c r="BD1" s="3">
        <f t="shared" si="1"/>
        <v>2075</v>
      </c>
      <c r="BE1" s="3">
        <f t="shared" si="1"/>
        <v>2076</v>
      </c>
      <c r="BF1" s="3">
        <f t="shared" si="1"/>
        <v>2077</v>
      </c>
      <c r="BG1" s="3">
        <f t="shared" si="1"/>
        <v>2078</v>
      </c>
      <c r="BH1" s="3">
        <f t="shared" si="1"/>
        <v>2079</v>
      </c>
      <c r="BI1" s="3">
        <f t="shared" si="1"/>
        <v>2080</v>
      </c>
      <c r="BJ1" s="3">
        <f t="shared" si="1"/>
        <v>2081</v>
      </c>
      <c r="BK1" s="3">
        <f t="shared" si="1"/>
        <v>2082</v>
      </c>
      <c r="BL1" s="3">
        <f t="shared" si="1"/>
        <v>2083</v>
      </c>
      <c r="BM1" s="3">
        <f t="shared" si="1"/>
        <v>2084</v>
      </c>
      <c r="BN1" s="3">
        <f t="shared" si="1"/>
        <v>2085</v>
      </c>
      <c r="BO1" s="3">
        <f t="shared" si="1"/>
        <v>2086</v>
      </c>
      <c r="BP1" s="3">
        <f t="shared" si="1"/>
        <v>2087</v>
      </c>
      <c r="BQ1" s="3">
        <f t="shared" si="1"/>
        <v>2088</v>
      </c>
      <c r="BR1" s="3">
        <f t="shared" si="1"/>
        <v>2089</v>
      </c>
      <c r="BS1" s="3">
        <f t="shared" si="1"/>
        <v>2090</v>
      </c>
      <c r="BT1" s="3">
        <f t="shared" si="1"/>
        <v>2091</v>
      </c>
      <c r="BU1" s="4"/>
      <c r="BV1" s="2" t="s">
        <v>1</v>
      </c>
    </row>
    <row r="2">
      <c r="A2" s="16" t="s">
        <v>51</v>
      </c>
      <c r="B2" s="17" t="s">
        <v>10</v>
      </c>
      <c r="C2" s="14">
        <v>31.0</v>
      </c>
      <c r="D2" s="15">
        <f t="shared" ref="D2:BT2" si="2">C2+1</f>
        <v>32</v>
      </c>
      <c r="E2" s="15">
        <f t="shared" si="2"/>
        <v>33</v>
      </c>
      <c r="F2" s="15">
        <f t="shared" si="2"/>
        <v>34</v>
      </c>
      <c r="G2" s="15">
        <f t="shared" si="2"/>
        <v>35</v>
      </c>
      <c r="H2" s="15">
        <f t="shared" si="2"/>
        <v>36</v>
      </c>
      <c r="I2" s="15">
        <f t="shared" si="2"/>
        <v>37</v>
      </c>
      <c r="J2" s="15">
        <f t="shared" si="2"/>
        <v>38</v>
      </c>
      <c r="K2" s="15">
        <f t="shared" si="2"/>
        <v>39</v>
      </c>
      <c r="L2" s="60">
        <f t="shared" si="2"/>
        <v>40</v>
      </c>
      <c r="M2" s="15">
        <f t="shared" si="2"/>
        <v>41</v>
      </c>
      <c r="N2" s="15">
        <f t="shared" si="2"/>
        <v>42</v>
      </c>
      <c r="O2" s="15">
        <f t="shared" si="2"/>
        <v>43</v>
      </c>
      <c r="P2" s="15">
        <f t="shared" si="2"/>
        <v>44</v>
      </c>
      <c r="Q2" s="15">
        <f t="shared" si="2"/>
        <v>45</v>
      </c>
      <c r="R2" s="15">
        <f t="shared" si="2"/>
        <v>46</v>
      </c>
      <c r="S2" s="15">
        <f t="shared" si="2"/>
        <v>47</v>
      </c>
      <c r="T2" s="15">
        <f t="shared" si="2"/>
        <v>48</v>
      </c>
      <c r="U2" s="15">
        <f t="shared" si="2"/>
        <v>49</v>
      </c>
      <c r="V2" s="61">
        <f t="shared" si="2"/>
        <v>50</v>
      </c>
      <c r="W2" s="15">
        <f t="shared" si="2"/>
        <v>51</v>
      </c>
      <c r="X2" s="15">
        <f t="shared" si="2"/>
        <v>52</v>
      </c>
      <c r="Y2" s="15">
        <f t="shared" si="2"/>
        <v>53</v>
      </c>
      <c r="Z2" s="60">
        <f t="shared" si="2"/>
        <v>54</v>
      </c>
      <c r="AA2" s="15">
        <f t="shared" si="2"/>
        <v>55</v>
      </c>
      <c r="AB2" s="15">
        <f t="shared" si="2"/>
        <v>56</v>
      </c>
      <c r="AC2" s="15">
        <f t="shared" si="2"/>
        <v>57</v>
      </c>
      <c r="AD2" s="15">
        <f t="shared" si="2"/>
        <v>58</v>
      </c>
      <c r="AE2" s="15">
        <f t="shared" si="2"/>
        <v>59</v>
      </c>
      <c r="AF2" s="15">
        <f t="shared" si="2"/>
        <v>60</v>
      </c>
      <c r="AG2" s="15">
        <f t="shared" si="2"/>
        <v>61</v>
      </c>
      <c r="AH2" s="15">
        <f t="shared" si="2"/>
        <v>62</v>
      </c>
      <c r="AI2" s="15">
        <f t="shared" si="2"/>
        <v>63</v>
      </c>
      <c r="AJ2" s="15">
        <f t="shared" si="2"/>
        <v>64</v>
      </c>
      <c r="AK2" s="15">
        <f t="shared" si="2"/>
        <v>65</v>
      </c>
      <c r="AL2" s="15">
        <f t="shared" si="2"/>
        <v>66</v>
      </c>
      <c r="AM2" s="15">
        <f t="shared" si="2"/>
        <v>67</v>
      </c>
      <c r="AN2" s="15">
        <f t="shared" si="2"/>
        <v>68</v>
      </c>
      <c r="AO2" s="15">
        <f t="shared" si="2"/>
        <v>69</v>
      </c>
      <c r="AP2" s="61">
        <f t="shared" si="2"/>
        <v>70</v>
      </c>
      <c r="AQ2" s="15">
        <f t="shared" si="2"/>
        <v>71</v>
      </c>
      <c r="AR2" s="15">
        <f t="shared" si="2"/>
        <v>72</v>
      </c>
      <c r="AS2" s="15">
        <f t="shared" si="2"/>
        <v>73</v>
      </c>
      <c r="AT2" s="15">
        <f t="shared" si="2"/>
        <v>74</v>
      </c>
      <c r="AU2" s="15">
        <f t="shared" si="2"/>
        <v>75</v>
      </c>
      <c r="AV2" s="15">
        <f t="shared" si="2"/>
        <v>76</v>
      </c>
      <c r="AW2" s="15">
        <f t="shared" si="2"/>
        <v>77</v>
      </c>
      <c r="AX2" s="15">
        <f t="shared" si="2"/>
        <v>78</v>
      </c>
      <c r="AY2" s="15">
        <f t="shared" si="2"/>
        <v>79</v>
      </c>
      <c r="AZ2" s="15">
        <f t="shared" si="2"/>
        <v>80</v>
      </c>
      <c r="BA2" s="15">
        <f t="shared" si="2"/>
        <v>81</v>
      </c>
      <c r="BB2" s="15">
        <f t="shared" si="2"/>
        <v>82</v>
      </c>
      <c r="BC2" s="15">
        <f t="shared" si="2"/>
        <v>83</v>
      </c>
      <c r="BD2" s="15">
        <f t="shared" si="2"/>
        <v>84</v>
      </c>
      <c r="BE2" s="15">
        <f t="shared" si="2"/>
        <v>85</v>
      </c>
      <c r="BF2" s="15">
        <f t="shared" si="2"/>
        <v>86</v>
      </c>
      <c r="BG2" s="15">
        <f t="shared" si="2"/>
        <v>87</v>
      </c>
      <c r="BH2" s="15">
        <f t="shared" si="2"/>
        <v>88</v>
      </c>
      <c r="BI2" s="15">
        <f t="shared" si="2"/>
        <v>89</v>
      </c>
      <c r="BJ2" s="15">
        <f t="shared" si="2"/>
        <v>90</v>
      </c>
      <c r="BK2" s="15">
        <f t="shared" si="2"/>
        <v>91</v>
      </c>
      <c r="BL2" s="15">
        <f t="shared" si="2"/>
        <v>92</v>
      </c>
      <c r="BM2" s="15">
        <f t="shared" si="2"/>
        <v>93</v>
      </c>
      <c r="BN2" s="15">
        <f t="shared" si="2"/>
        <v>94</v>
      </c>
      <c r="BO2" s="15">
        <f t="shared" si="2"/>
        <v>95</v>
      </c>
      <c r="BP2" s="15">
        <f t="shared" si="2"/>
        <v>96</v>
      </c>
      <c r="BQ2" s="15">
        <f t="shared" si="2"/>
        <v>97</v>
      </c>
      <c r="BR2" s="15">
        <f t="shared" si="2"/>
        <v>98</v>
      </c>
      <c r="BS2" s="15">
        <f t="shared" si="2"/>
        <v>99</v>
      </c>
      <c r="BT2" s="15">
        <f t="shared" si="2"/>
        <v>100</v>
      </c>
      <c r="BU2" s="15"/>
      <c r="BV2" s="15"/>
    </row>
    <row r="3" outlineLevel="1">
      <c r="A3" s="18"/>
      <c r="B3" s="18" t="s">
        <v>11</v>
      </c>
      <c r="C3" s="15"/>
      <c r="D3" s="15"/>
      <c r="E3" s="24" t="s">
        <v>12</v>
      </c>
      <c r="F3" s="15"/>
      <c r="G3" s="24" t="s">
        <v>13</v>
      </c>
      <c r="H3" s="15"/>
      <c r="I3" s="24" t="s">
        <v>14</v>
      </c>
      <c r="J3" s="15"/>
      <c r="K3" s="15"/>
      <c r="L3" s="60"/>
      <c r="M3" s="15"/>
      <c r="N3" s="15"/>
      <c r="O3" s="15"/>
      <c r="P3" s="15"/>
      <c r="Q3" s="15"/>
      <c r="R3" s="15"/>
      <c r="S3" s="15"/>
      <c r="T3" s="15"/>
      <c r="U3" s="15"/>
      <c r="V3" s="62" t="s">
        <v>52</v>
      </c>
      <c r="W3" s="15"/>
      <c r="X3" s="15"/>
      <c r="Y3" s="15"/>
      <c r="Z3" s="60"/>
      <c r="AA3" s="15"/>
      <c r="AB3" s="15"/>
      <c r="AC3" s="15"/>
      <c r="AD3" s="24"/>
      <c r="AE3" s="15"/>
      <c r="AF3" s="24"/>
      <c r="AG3" s="15"/>
      <c r="AH3" s="15"/>
      <c r="AI3" s="15"/>
      <c r="AJ3" s="15"/>
      <c r="AK3" s="15"/>
      <c r="AL3" s="15"/>
      <c r="AM3" s="15"/>
      <c r="AN3" s="15"/>
      <c r="AO3" s="15"/>
      <c r="AP3" s="62" t="s">
        <v>15</v>
      </c>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row>
    <row r="4" outlineLevel="1">
      <c r="A4" s="22"/>
      <c r="B4" s="22" t="s">
        <v>16</v>
      </c>
      <c r="C4" s="24">
        <f>36*12</f>
        <v>432</v>
      </c>
      <c r="D4" s="15" t="str">
        <f>C4*(1+'変数'!$C1)</f>
        <v>#REF!</v>
      </c>
      <c r="E4" s="24" t="str">
        <f>$D4/2</f>
        <v>#REF!</v>
      </c>
      <c r="F4" s="24" t="str">
        <f>$D4</f>
        <v>#REF!</v>
      </c>
      <c r="G4" s="24" t="str">
        <f>$D4/2</f>
        <v>#REF!</v>
      </c>
      <c r="H4" s="24" t="str">
        <f>$D4</f>
        <v>#REF!</v>
      </c>
      <c r="I4" s="24" t="str">
        <f>$D4/2</f>
        <v>#REF!</v>
      </c>
      <c r="J4" s="24" t="str">
        <f>$D4</f>
        <v>#REF!</v>
      </c>
      <c r="K4" s="15" t="str">
        <f t="shared" ref="K4:U4" si="3">J4*(1+'変数'!$C1)</f>
        <v>#REF!</v>
      </c>
      <c r="L4" s="60" t="str">
        <f t="shared" si="3"/>
        <v>#REF!</v>
      </c>
      <c r="M4" s="15" t="str">
        <f t="shared" si="3"/>
        <v>#REF!</v>
      </c>
      <c r="N4" s="15" t="str">
        <f t="shared" si="3"/>
        <v>#REF!</v>
      </c>
      <c r="O4" s="15" t="str">
        <f t="shared" si="3"/>
        <v>#REF!</v>
      </c>
      <c r="P4" s="15" t="str">
        <f t="shared" si="3"/>
        <v>#REF!</v>
      </c>
      <c r="Q4" s="15" t="str">
        <f t="shared" si="3"/>
        <v>#REF!</v>
      </c>
      <c r="R4" s="15" t="str">
        <f t="shared" si="3"/>
        <v>#REF!</v>
      </c>
      <c r="S4" s="15" t="str">
        <f t="shared" si="3"/>
        <v>#REF!</v>
      </c>
      <c r="T4" s="15" t="str">
        <f t="shared" si="3"/>
        <v>#REF!</v>
      </c>
      <c r="U4" s="15" t="str">
        <f t="shared" si="3"/>
        <v>#REF!</v>
      </c>
      <c r="V4" s="61" t="str">
        <f t="shared" ref="V4:AO4" si="4">U4*(1+'変数'!$C2)</f>
        <v>#REF!</v>
      </c>
      <c r="W4" s="15" t="str">
        <f t="shared" si="4"/>
        <v>#REF!</v>
      </c>
      <c r="X4" s="15" t="str">
        <f t="shared" si="4"/>
        <v>#REF!</v>
      </c>
      <c r="Y4" s="15" t="str">
        <f t="shared" si="4"/>
        <v>#REF!</v>
      </c>
      <c r="Z4" s="60" t="str">
        <f t="shared" si="4"/>
        <v>#REF!</v>
      </c>
      <c r="AA4" s="15" t="str">
        <f t="shared" si="4"/>
        <v>#REF!</v>
      </c>
      <c r="AB4" s="15" t="str">
        <f t="shared" si="4"/>
        <v>#REF!</v>
      </c>
      <c r="AC4" s="15" t="str">
        <f t="shared" si="4"/>
        <v>#REF!</v>
      </c>
      <c r="AD4" s="15" t="str">
        <f t="shared" si="4"/>
        <v>#REF!</v>
      </c>
      <c r="AE4" s="15" t="str">
        <f t="shared" si="4"/>
        <v>#REF!</v>
      </c>
      <c r="AF4" s="15" t="str">
        <f t="shared" si="4"/>
        <v>#REF!</v>
      </c>
      <c r="AG4" s="15" t="str">
        <f t="shared" si="4"/>
        <v>#REF!</v>
      </c>
      <c r="AH4" s="15" t="str">
        <f t="shared" si="4"/>
        <v>#REF!</v>
      </c>
      <c r="AI4" s="15" t="str">
        <f t="shared" si="4"/>
        <v>#REF!</v>
      </c>
      <c r="AJ4" s="15" t="str">
        <f t="shared" si="4"/>
        <v>#REF!</v>
      </c>
      <c r="AK4" s="15" t="str">
        <f t="shared" si="4"/>
        <v>#REF!</v>
      </c>
      <c r="AL4" s="15" t="str">
        <f t="shared" si="4"/>
        <v>#REF!</v>
      </c>
      <c r="AM4" s="15" t="str">
        <f t="shared" si="4"/>
        <v>#REF!</v>
      </c>
      <c r="AN4" s="15" t="str">
        <f t="shared" si="4"/>
        <v>#REF!</v>
      </c>
      <c r="AO4" s="15" t="str">
        <f t="shared" si="4"/>
        <v>#REF!</v>
      </c>
      <c r="AP4" s="62"/>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5" t="str">
        <f t="shared" ref="BV4:BV16" si="6">SUM(C4:BT4)</f>
        <v>#REF!</v>
      </c>
    </row>
    <row r="5" outlineLevel="1">
      <c r="A5" s="22"/>
      <c r="B5" s="22" t="s">
        <v>17</v>
      </c>
      <c r="C5" s="24"/>
      <c r="D5" s="15"/>
      <c r="E5" s="15"/>
      <c r="F5" s="15"/>
      <c r="G5" s="15"/>
      <c r="H5" s="15"/>
      <c r="I5" s="15"/>
      <c r="J5" s="15"/>
      <c r="K5" s="15"/>
      <c r="L5" s="60"/>
      <c r="M5" s="15"/>
      <c r="N5" s="15"/>
      <c r="O5" s="15"/>
      <c r="P5" s="15"/>
      <c r="Q5" s="15"/>
      <c r="R5" s="15"/>
      <c r="S5" s="15"/>
      <c r="T5" s="15"/>
      <c r="U5" s="15"/>
      <c r="V5" s="62"/>
      <c r="W5" s="24" t="str">
        <f t="shared" ref="W5:AO5" si="5">V5</f>
        <v/>
      </c>
      <c r="X5" s="24" t="str">
        <f t="shared" si="5"/>
        <v/>
      </c>
      <c r="Y5" s="24" t="str">
        <f t="shared" si="5"/>
        <v/>
      </c>
      <c r="Z5" s="63" t="str">
        <f t="shared" si="5"/>
        <v/>
      </c>
      <c r="AA5" s="24" t="str">
        <f t="shared" si="5"/>
        <v/>
      </c>
      <c r="AB5" s="24" t="str">
        <f t="shared" si="5"/>
        <v/>
      </c>
      <c r="AC5" s="24" t="str">
        <f t="shared" si="5"/>
        <v/>
      </c>
      <c r="AD5" s="24" t="str">
        <f t="shared" si="5"/>
        <v/>
      </c>
      <c r="AE5" s="24" t="str">
        <f t="shared" si="5"/>
        <v/>
      </c>
      <c r="AF5" s="24" t="str">
        <f t="shared" si="5"/>
        <v/>
      </c>
      <c r="AG5" s="24" t="str">
        <f t="shared" si="5"/>
        <v/>
      </c>
      <c r="AH5" s="24" t="str">
        <f t="shared" si="5"/>
        <v/>
      </c>
      <c r="AI5" s="24" t="str">
        <f t="shared" si="5"/>
        <v/>
      </c>
      <c r="AJ5" s="24" t="str">
        <f t="shared" si="5"/>
        <v/>
      </c>
      <c r="AK5" s="24" t="str">
        <f t="shared" si="5"/>
        <v/>
      </c>
      <c r="AL5" s="24" t="str">
        <f t="shared" si="5"/>
        <v/>
      </c>
      <c r="AM5" s="24" t="str">
        <f t="shared" si="5"/>
        <v/>
      </c>
      <c r="AN5" s="24" t="str">
        <f t="shared" si="5"/>
        <v/>
      </c>
      <c r="AO5" s="24" t="str">
        <f t="shared" si="5"/>
        <v/>
      </c>
      <c r="AP5" s="62"/>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5">
        <f t="shared" si="6"/>
        <v>0</v>
      </c>
    </row>
    <row r="6" outlineLevel="1">
      <c r="A6" s="22"/>
      <c r="B6" s="22" t="s">
        <v>18</v>
      </c>
      <c r="C6" s="24"/>
      <c r="D6" s="15"/>
      <c r="E6" s="15"/>
      <c r="F6" s="15"/>
      <c r="G6" s="15"/>
      <c r="H6" s="15"/>
      <c r="I6" s="15"/>
      <c r="J6" s="15"/>
      <c r="K6" s="15"/>
      <c r="L6" s="60"/>
      <c r="M6" s="15"/>
      <c r="N6" s="15"/>
      <c r="O6" s="15"/>
      <c r="P6" s="15"/>
      <c r="Q6" s="15"/>
      <c r="R6" s="15"/>
      <c r="S6" s="15"/>
      <c r="T6" s="15"/>
      <c r="U6" s="15"/>
      <c r="V6" s="61"/>
      <c r="W6" s="15"/>
      <c r="X6" s="15"/>
      <c r="Y6" s="15"/>
      <c r="Z6" s="60"/>
      <c r="AA6" s="15"/>
      <c r="AB6" s="15"/>
      <c r="AC6" s="15"/>
      <c r="AD6" s="15"/>
      <c r="AE6" s="15"/>
      <c r="AF6" s="15"/>
      <c r="AG6" s="24"/>
      <c r="AH6" s="24"/>
      <c r="AI6" s="24"/>
      <c r="AJ6" s="24"/>
      <c r="AK6" s="24"/>
      <c r="AL6" s="24"/>
      <c r="AM6" s="24"/>
      <c r="AN6" s="24"/>
      <c r="AO6" s="24"/>
      <c r="AP6" s="62">
        <v>85.0</v>
      </c>
      <c r="AQ6" s="24">
        <f t="shared" ref="AQ6:BT6" si="7">AP6</f>
        <v>85</v>
      </c>
      <c r="AR6" s="24">
        <f t="shared" si="7"/>
        <v>85</v>
      </c>
      <c r="AS6" s="24">
        <f t="shared" si="7"/>
        <v>85</v>
      </c>
      <c r="AT6" s="24">
        <f t="shared" si="7"/>
        <v>85</v>
      </c>
      <c r="AU6" s="24">
        <f t="shared" si="7"/>
        <v>85</v>
      </c>
      <c r="AV6" s="24">
        <f t="shared" si="7"/>
        <v>85</v>
      </c>
      <c r="AW6" s="24">
        <f t="shared" si="7"/>
        <v>85</v>
      </c>
      <c r="AX6" s="24">
        <f t="shared" si="7"/>
        <v>85</v>
      </c>
      <c r="AY6" s="24">
        <f t="shared" si="7"/>
        <v>85</v>
      </c>
      <c r="AZ6" s="24">
        <f t="shared" si="7"/>
        <v>85</v>
      </c>
      <c r="BA6" s="24">
        <f t="shared" si="7"/>
        <v>85</v>
      </c>
      <c r="BB6" s="24">
        <f t="shared" si="7"/>
        <v>85</v>
      </c>
      <c r="BC6" s="24">
        <f t="shared" si="7"/>
        <v>85</v>
      </c>
      <c r="BD6" s="24">
        <f t="shared" si="7"/>
        <v>85</v>
      </c>
      <c r="BE6" s="24">
        <f t="shared" si="7"/>
        <v>85</v>
      </c>
      <c r="BF6" s="24">
        <f t="shared" si="7"/>
        <v>85</v>
      </c>
      <c r="BG6" s="24">
        <f t="shared" si="7"/>
        <v>85</v>
      </c>
      <c r="BH6" s="24">
        <f t="shared" si="7"/>
        <v>85</v>
      </c>
      <c r="BI6" s="24">
        <f t="shared" si="7"/>
        <v>85</v>
      </c>
      <c r="BJ6" s="24">
        <f t="shared" si="7"/>
        <v>85</v>
      </c>
      <c r="BK6" s="24">
        <f t="shared" si="7"/>
        <v>85</v>
      </c>
      <c r="BL6" s="24">
        <f t="shared" si="7"/>
        <v>85</v>
      </c>
      <c r="BM6" s="24">
        <f t="shared" si="7"/>
        <v>85</v>
      </c>
      <c r="BN6" s="24">
        <f t="shared" si="7"/>
        <v>85</v>
      </c>
      <c r="BO6" s="24">
        <f t="shared" si="7"/>
        <v>85</v>
      </c>
      <c r="BP6" s="24">
        <f t="shared" si="7"/>
        <v>85</v>
      </c>
      <c r="BQ6" s="24">
        <f t="shared" si="7"/>
        <v>85</v>
      </c>
      <c r="BR6" s="24">
        <f t="shared" si="7"/>
        <v>85</v>
      </c>
      <c r="BS6" s="24">
        <f t="shared" si="7"/>
        <v>85</v>
      </c>
      <c r="BT6" s="24">
        <f t="shared" si="7"/>
        <v>85</v>
      </c>
      <c r="BU6" s="24"/>
      <c r="BV6" s="25">
        <f t="shared" si="6"/>
        <v>2635</v>
      </c>
    </row>
    <row r="7" outlineLevel="1">
      <c r="A7" s="22"/>
      <c r="B7" s="22" t="s">
        <v>49</v>
      </c>
      <c r="C7" s="24"/>
      <c r="D7" s="15"/>
      <c r="E7" s="15"/>
      <c r="F7" s="15"/>
      <c r="G7" s="15"/>
      <c r="H7" s="15"/>
      <c r="I7" s="15"/>
      <c r="J7" s="15"/>
      <c r="K7" s="15"/>
      <c r="L7" s="60"/>
      <c r="M7" s="15"/>
      <c r="N7" s="15"/>
      <c r="O7" s="15"/>
      <c r="P7" s="15"/>
      <c r="Q7" s="15"/>
      <c r="R7" s="15"/>
      <c r="S7" s="15"/>
      <c r="T7" s="15"/>
      <c r="U7" s="15"/>
      <c r="V7" s="61"/>
      <c r="W7" s="15"/>
      <c r="X7" s="15"/>
      <c r="Y7" s="15"/>
      <c r="Z7" s="60"/>
      <c r="AA7" s="15"/>
      <c r="AB7" s="15"/>
      <c r="AC7" s="15"/>
      <c r="AD7" s="15"/>
      <c r="AE7" s="15"/>
      <c r="AF7" s="15"/>
      <c r="AG7" s="15"/>
      <c r="AH7" s="15"/>
      <c r="AI7" s="15"/>
      <c r="AJ7" s="15"/>
      <c r="AK7" s="15"/>
      <c r="AL7" s="15"/>
      <c r="AM7" s="15"/>
      <c r="AN7" s="15"/>
      <c r="AO7" s="15"/>
      <c r="AP7" s="61">
        <v>180.0</v>
      </c>
      <c r="AQ7" s="24">
        <f t="shared" ref="AQ7:BT7" si="8">AP7</f>
        <v>180</v>
      </c>
      <c r="AR7" s="24">
        <f t="shared" si="8"/>
        <v>180</v>
      </c>
      <c r="AS7" s="24">
        <f t="shared" si="8"/>
        <v>180</v>
      </c>
      <c r="AT7" s="24">
        <f t="shared" si="8"/>
        <v>180</v>
      </c>
      <c r="AU7" s="24">
        <f t="shared" si="8"/>
        <v>180</v>
      </c>
      <c r="AV7" s="24">
        <f t="shared" si="8"/>
        <v>180</v>
      </c>
      <c r="AW7" s="24">
        <f t="shared" si="8"/>
        <v>180</v>
      </c>
      <c r="AX7" s="24">
        <f t="shared" si="8"/>
        <v>180</v>
      </c>
      <c r="AY7" s="24">
        <f t="shared" si="8"/>
        <v>180</v>
      </c>
      <c r="AZ7" s="24">
        <f t="shared" si="8"/>
        <v>180</v>
      </c>
      <c r="BA7" s="24">
        <f t="shared" si="8"/>
        <v>180</v>
      </c>
      <c r="BB7" s="24">
        <f t="shared" si="8"/>
        <v>180</v>
      </c>
      <c r="BC7" s="24">
        <f t="shared" si="8"/>
        <v>180</v>
      </c>
      <c r="BD7" s="24">
        <f t="shared" si="8"/>
        <v>180</v>
      </c>
      <c r="BE7" s="24">
        <f t="shared" si="8"/>
        <v>180</v>
      </c>
      <c r="BF7" s="24">
        <f t="shared" si="8"/>
        <v>180</v>
      </c>
      <c r="BG7" s="24">
        <f t="shared" si="8"/>
        <v>180</v>
      </c>
      <c r="BH7" s="24">
        <f t="shared" si="8"/>
        <v>180</v>
      </c>
      <c r="BI7" s="24">
        <f t="shared" si="8"/>
        <v>180</v>
      </c>
      <c r="BJ7" s="24">
        <f t="shared" si="8"/>
        <v>180</v>
      </c>
      <c r="BK7" s="24">
        <f t="shared" si="8"/>
        <v>180</v>
      </c>
      <c r="BL7" s="24">
        <f t="shared" si="8"/>
        <v>180</v>
      </c>
      <c r="BM7" s="24">
        <f t="shared" si="8"/>
        <v>180</v>
      </c>
      <c r="BN7" s="24">
        <f t="shared" si="8"/>
        <v>180</v>
      </c>
      <c r="BO7" s="24">
        <f t="shared" si="8"/>
        <v>180</v>
      </c>
      <c r="BP7" s="24">
        <f t="shared" si="8"/>
        <v>180</v>
      </c>
      <c r="BQ7" s="24">
        <f t="shared" si="8"/>
        <v>180</v>
      </c>
      <c r="BR7" s="24">
        <f t="shared" si="8"/>
        <v>180</v>
      </c>
      <c r="BS7" s="24">
        <f t="shared" si="8"/>
        <v>180</v>
      </c>
      <c r="BT7" s="24">
        <f t="shared" si="8"/>
        <v>180</v>
      </c>
      <c r="BU7" s="24"/>
      <c r="BV7" s="25">
        <f t="shared" si="6"/>
        <v>5580</v>
      </c>
    </row>
    <row r="8" outlineLevel="1">
      <c r="A8" s="64"/>
      <c r="B8" s="22" t="s">
        <v>20</v>
      </c>
      <c r="C8" s="15"/>
      <c r="D8" s="15"/>
      <c r="E8" s="15"/>
      <c r="F8" s="15"/>
      <c r="G8" s="15"/>
      <c r="H8" s="15"/>
      <c r="I8" s="15"/>
      <c r="J8" s="15"/>
      <c r="K8" s="15"/>
      <c r="L8" s="60"/>
      <c r="M8" s="15"/>
      <c r="N8" s="15"/>
      <c r="O8" s="15"/>
      <c r="P8" s="15"/>
      <c r="Q8" s="15"/>
      <c r="R8" s="15"/>
      <c r="S8" s="15"/>
      <c r="T8" s="15"/>
      <c r="U8" s="15"/>
      <c r="V8" s="61"/>
      <c r="W8" s="15"/>
      <c r="X8" s="15"/>
      <c r="Y8" s="15"/>
      <c r="Z8" s="60"/>
      <c r="AA8" s="15"/>
      <c r="AB8" s="15"/>
      <c r="AC8" s="15"/>
      <c r="AD8" s="15"/>
      <c r="AE8" s="15"/>
      <c r="AF8" s="15"/>
      <c r="AG8" s="15"/>
      <c r="AH8" s="15"/>
      <c r="AI8" s="15"/>
      <c r="AJ8" s="15"/>
      <c r="AK8" s="15"/>
      <c r="AL8" s="15"/>
      <c r="AM8" s="15"/>
      <c r="AN8" s="15"/>
      <c r="AO8" s="15"/>
      <c r="AP8" s="61"/>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25">
        <f t="shared" si="6"/>
        <v>0</v>
      </c>
    </row>
    <row r="9" outlineLevel="1">
      <c r="A9" s="27"/>
      <c r="B9" s="21" t="s">
        <v>21</v>
      </c>
      <c r="C9" s="19">
        <f t="shared" ref="C9:BT9" si="9">SUM(C4:C8)</f>
        <v>432</v>
      </c>
      <c r="D9" s="19" t="str">
        <f t="shared" si="9"/>
        <v>#REF!</v>
      </c>
      <c r="E9" s="19" t="str">
        <f t="shared" si="9"/>
        <v>#REF!</v>
      </c>
      <c r="F9" s="19" t="str">
        <f t="shared" si="9"/>
        <v>#REF!</v>
      </c>
      <c r="G9" s="19" t="str">
        <f t="shared" si="9"/>
        <v>#REF!</v>
      </c>
      <c r="H9" s="19" t="str">
        <f t="shared" si="9"/>
        <v>#REF!</v>
      </c>
      <c r="I9" s="19" t="str">
        <f t="shared" si="9"/>
        <v>#REF!</v>
      </c>
      <c r="J9" s="19" t="str">
        <f t="shared" si="9"/>
        <v>#REF!</v>
      </c>
      <c r="K9" s="19" t="str">
        <f t="shared" si="9"/>
        <v>#REF!</v>
      </c>
      <c r="L9" s="65" t="str">
        <f t="shared" si="9"/>
        <v>#REF!</v>
      </c>
      <c r="M9" s="19" t="str">
        <f t="shared" si="9"/>
        <v>#REF!</v>
      </c>
      <c r="N9" s="19" t="str">
        <f t="shared" si="9"/>
        <v>#REF!</v>
      </c>
      <c r="O9" s="19" t="str">
        <f t="shared" si="9"/>
        <v>#REF!</v>
      </c>
      <c r="P9" s="19" t="str">
        <f t="shared" si="9"/>
        <v>#REF!</v>
      </c>
      <c r="Q9" s="19" t="str">
        <f t="shared" si="9"/>
        <v>#REF!</v>
      </c>
      <c r="R9" s="19" t="str">
        <f t="shared" si="9"/>
        <v>#REF!</v>
      </c>
      <c r="S9" s="19" t="str">
        <f t="shared" si="9"/>
        <v>#REF!</v>
      </c>
      <c r="T9" s="19" t="str">
        <f t="shared" si="9"/>
        <v>#REF!</v>
      </c>
      <c r="U9" s="19" t="str">
        <f t="shared" si="9"/>
        <v>#REF!</v>
      </c>
      <c r="V9" s="66" t="str">
        <f t="shared" si="9"/>
        <v>#REF!</v>
      </c>
      <c r="W9" s="19" t="str">
        <f t="shared" si="9"/>
        <v>#REF!</v>
      </c>
      <c r="X9" s="19" t="str">
        <f t="shared" si="9"/>
        <v>#REF!</v>
      </c>
      <c r="Y9" s="19" t="str">
        <f t="shared" si="9"/>
        <v>#REF!</v>
      </c>
      <c r="Z9" s="65" t="str">
        <f t="shared" si="9"/>
        <v>#REF!</v>
      </c>
      <c r="AA9" s="19" t="str">
        <f t="shared" si="9"/>
        <v>#REF!</v>
      </c>
      <c r="AB9" s="19" t="str">
        <f t="shared" si="9"/>
        <v>#REF!</v>
      </c>
      <c r="AC9" s="19" t="str">
        <f t="shared" si="9"/>
        <v>#REF!</v>
      </c>
      <c r="AD9" s="19" t="str">
        <f t="shared" si="9"/>
        <v>#REF!</v>
      </c>
      <c r="AE9" s="19" t="str">
        <f t="shared" si="9"/>
        <v>#REF!</v>
      </c>
      <c r="AF9" s="19" t="str">
        <f t="shared" si="9"/>
        <v>#REF!</v>
      </c>
      <c r="AG9" s="19" t="str">
        <f t="shared" si="9"/>
        <v>#REF!</v>
      </c>
      <c r="AH9" s="19" t="str">
        <f t="shared" si="9"/>
        <v>#REF!</v>
      </c>
      <c r="AI9" s="19" t="str">
        <f t="shared" si="9"/>
        <v>#REF!</v>
      </c>
      <c r="AJ9" s="19" t="str">
        <f t="shared" si="9"/>
        <v>#REF!</v>
      </c>
      <c r="AK9" s="19" t="str">
        <f t="shared" si="9"/>
        <v>#REF!</v>
      </c>
      <c r="AL9" s="19" t="str">
        <f t="shared" si="9"/>
        <v>#REF!</v>
      </c>
      <c r="AM9" s="19" t="str">
        <f t="shared" si="9"/>
        <v>#REF!</v>
      </c>
      <c r="AN9" s="19" t="str">
        <f t="shared" si="9"/>
        <v>#REF!</v>
      </c>
      <c r="AO9" s="19" t="str">
        <f t="shared" si="9"/>
        <v>#REF!</v>
      </c>
      <c r="AP9" s="66">
        <f t="shared" si="9"/>
        <v>265</v>
      </c>
      <c r="AQ9" s="19">
        <f t="shared" si="9"/>
        <v>265</v>
      </c>
      <c r="AR9" s="19">
        <f t="shared" si="9"/>
        <v>265</v>
      </c>
      <c r="AS9" s="19">
        <f t="shared" si="9"/>
        <v>265</v>
      </c>
      <c r="AT9" s="19">
        <f t="shared" si="9"/>
        <v>265</v>
      </c>
      <c r="AU9" s="19">
        <f t="shared" si="9"/>
        <v>265</v>
      </c>
      <c r="AV9" s="19">
        <f t="shared" si="9"/>
        <v>265</v>
      </c>
      <c r="AW9" s="19">
        <f t="shared" si="9"/>
        <v>265</v>
      </c>
      <c r="AX9" s="19">
        <f t="shared" si="9"/>
        <v>265</v>
      </c>
      <c r="AY9" s="19">
        <f t="shared" si="9"/>
        <v>265</v>
      </c>
      <c r="AZ9" s="19">
        <f t="shared" si="9"/>
        <v>265</v>
      </c>
      <c r="BA9" s="19">
        <f t="shared" si="9"/>
        <v>265</v>
      </c>
      <c r="BB9" s="19">
        <f t="shared" si="9"/>
        <v>265</v>
      </c>
      <c r="BC9" s="19">
        <f t="shared" si="9"/>
        <v>265</v>
      </c>
      <c r="BD9" s="19">
        <f t="shared" si="9"/>
        <v>265</v>
      </c>
      <c r="BE9" s="19">
        <f t="shared" si="9"/>
        <v>265</v>
      </c>
      <c r="BF9" s="19">
        <f t="shared" si="9"/>
        <v>265</v>
      </c>
      <c r="BG9" s="19">
        <f t="shared" si="9"/>
        <v>265</v>
      </c>
      <c r="BH9" s="19">
        <f t="shared" si="9"/>
        <v>265</v>
      </c>
      <c r="BI9" s="19">
        <f t="shared" si="9"/>
        <v>265</v>
      </c>
      <c r="BJ9" s="19">
        <f t="shared" si="9"/>
        <v>265</v>
      </c>
      <c r="BK9" s="19">
        <f t="shared" si="9"/>
        <v>265</v>
      </c>
      <c r="BL9" s="19">
        <f t="shared" si="9"/>
        <v>265</v>
      </c>
      <c r="BM9" s="19">
        <f t="shared" si="9"/>
        <v>265</v>
      </c>
      <c r="BN9" s="19">
        <f t="shared" si="9"/>
        <v>265</v>
      </c>
      <c r="BO9" s="19">
        <f t="shared" si="9"/>
        <v>265</v>
      </c>
      <c r="BP9" s="19">
        <f t="shared" si="9"/>
        <v>265</v>
      </c>
      <c r="BQ9" s="19">
        <f t="shared" si="9"/>
        <v>265</v>
      </c>
      <c r="BR9" s="19">
        <f t="shared" si="9"/>
        <v>265</v>
      </c>
      <c r="BS9" s="19">
        <f t="shared" si="9"/>
        <v>265</v>
      </c>
      <c r="BT9" s="19">
        <f t="shared" si="9"/>
        <v>265</v>
      </c>
      <c r="BU9" s="19"/>
      <c r="BV9" s="25" t="str">
        <f t="shared" si="6"/>
        <v>#REF!</v>
      </c>
    </row>
    <row r="10" outlineLevel="1">
      <c r="A10" s="34"/>
      <c r="B10" s="34" t="s">
        <v>22</v>
      </c>
      <c r="C10" s="24">
        <f t="shared" ref="C10:BT10" si="10">(-C$48-C$56+C$61)/2</f>
        <v>87</v>
      </c>
      <c r="D10" s="24">
        <f t="shared" si="10"/>
        <v>87</v>
      </c>
      <c r="E10" s="24">
        <f t="shared" si="10"/>
        <v>129</v>
      </c>
      <c r="F10" s="24">
        <f t="shared" si="10"/>
        <v>129</v>
      </c>
      <c r="G10" s="24">
        <f t="shared" si="10"/>
        <v>156</v>
      </c>
      <c r="H10" s="24">
        <f t="shared" si="10"/>
        <v>159</v>
      </c>
      <c r="I10" s="24">
        <f t="shared" si="10"/>
        <v>162</v>
      </c>
      <c r="J10" s="24">
        <f t="shared" si="10"/>
        <v>165</v>
      </c>
      <c r="K10" s="24">
        <f t="shared" si="10"/>
        <v>168</v>
      </c>
      <c r="L10" s="63">
        <f t="shared" si="10"/>
        <v>1482.3</v>
      </c>
      <c r="M10" s="24">
        <f t="shared" si="10"/>
        <v>232.6</v>
      </c>
      <c r="N10" s="24">
        <f t="shared" si="10"/>
        <v>245.2</v>
      </c>
      <c r="O10" s="24">
        <f t="shared" si="10"/>
        <v>245.8</v>
      </c>
      <c r="P10" s="24">
        <f t="shared" si="10"/>
        <v>246.4</v>
      </c>
      <c r="Q10" s="24">
        <f t="shared" si="10"/>
        <v>247</v>
      </c>
      <c r="R10" s="24">
        <f t="shared" si="10"/>
        <v>257.3</v>
      </c>
      <c r="S10" s="24">
        <f t="shared" si="10"/>
        <v>257.6</v>
      </c>
      <c r="T10" s="24">
        <f t="shared" si="10"/>
        <v>273.6</v>
      </c>
      <c r="U10" s="24">
        <f t="shared" si="10"/>
        <v>274.8</v>
      </c>
      <c r="V10" s="62">
        <f t="shared" si="10"/>
        <v>280.8</v>
      </c>
      <c r="W10" s="24">
        <f t="shared" si="10"/>
        <v>282</v>
      </c>
      <c r="X10" s="24">
        <f t="shared" si="10"/>
        <v>324</v>
      </c>
      <c r="Y10" s="24">
        <f t="shared" si="10"/>
        <v>309</v>
      </c>
      <c r="Z10" s="63">
        <f t="shared" si="10"/>
        <v>-248</v>
      </c>
      <c r="AA10" s="24">
        <f t="shared" si="10"/>
        <v>237</v>
      </c>
      <c r="AB10" s="24">
        <f t="shared" si="10"/>
        <v>237</v>
      </c>
      <c r="AC10" s="24">
        <f t="shared" si="10"/>
        <v>237</v>
      </c>
      <c r="AD10" s="24">
        <f t="shared" si="10"/>
        <v>146</v>
      </c>
      <c r="AE10" s="24">
        <f t="shared" si="10"/>
        <v>146</v>
      </c>
      <c r="AF10" s="24">
        <f t="shared" si="10"/>
        <v>55</v>
      </c>
      <c r="AG10" s="24">
        <f t="shared" si="10"/>
        <v>55</v>
      </c>
      <c r="AH10" s="24">
        <f t="shared" si="10"/>
        <v>55</v>
      </c>
      <c r="AI10" s="24">
        <f t="shared" si="10"/>
        <v>55</v>
      </c>
      <c r="AJ10" s="24">
        <f t="shared" si="10"/>
        <v>55</v>
      </c>
      <c r="AK10" s="24">
        <f t="shared" si="10"/>
        <v>55</v>
      </c>
      <c r="AL10" s="24">
        <f t="shared" si="10"/>
        <v>55</v>
      </c>
      <c r="AM10" s="24">
        <f t="shared" si="10"/>
        <v>55</v>
      </c>
      <c r="AN10" s="24">
        <f t="shared" si="10"/>
        <v>55</v>
      </c>
      <c r="AO10" s="24">
        <f t="shared" si="10"/>
        <v>55</v>
      </c>
      <c r="AP10" s="62">
        <f t="shared" si="10"/>
        <v>55</v>
      </c>
      <c r="AQ10" s="24">
        <f t="shared" si="10"/>
        <v>55</v>
      </c>
      <c r="AR10" s="24">
        <f t="shared" si="10"/>
        <v>55</v>
      </c>
      <c r="AS10" s="24">
        <f t="shared" si="10"/>
        <v>55</v>
      </c>
      <c r="AT10" s="24">
        <f t="shared" si="10"/>
        <v>55</v>
      </c>
      <c r="AU10" s="24">
        <f t="shared" si="10"/>
        <v>55</v>
      </c>
      <c r="AV10" s="24">
        <f t="shared" si="10"/>
        <v>55</v>
      </c>
      <c r="AW10" s="24">
        <f t="shared" si="10"/>
        <v>55</v>
      </c>
      <c r="AX10" s="24">
        <f t="shared" si="10"/>
        <v>55</v>
      </c>
      <c r="AY10" s="24">
        <f t="shared" si="10"/>
        <v>55</v>
      </c>
      <c r="AZ10" s="24">
        <f t="shared" si="10"/>
        <v>55</v>
      </c>
      <c r="BA10" s="24">
        <f t="shared" si="10"/>
        <v>55</v>
      </c>
      <c r="BB10" s="24">
        <f t="shared" si="10"/>
        <v>55</v>
      </c>
      <c r="BC10" s="24">
        <f t="shared" si="10"/>
        <v>55</v>
      </c>
      <c r="BD10" s="24">
        <f t="shared" si="10"/>
        <v>55</v>
      </c>
      <c r="BE10" s="24">
        <f t="shared" si="10"/>
        <v>55</v>
      </c>
      <c r="BF10" s="24">
        <f t="shared" si="10"/>
        <v>55</v>
      </c>
      <c r="BG10" s="24">
        <f t="shared" si="10"/>
        <v>55</v>
      </c>
      <c r="BH10" s="24">
        <f t="shared" si="10"/>
        <v>55</v>
      </c>
      <c r="BI10" s="24">
        <f t="shared" si="10"/>
        <v>55</v>
      </c>
      <c r="BJ10" s="24">
        <f t="shared" si="10"/>
        <v>55</v>
      </c>
      <c r="BK10" s="24">
        <f t="shared" si="10"/>
        <v>55</v>
      </c>
      <c r="BL10" s="24">
        <f t="shared" si="10"/>
        <v>55</v>
      </c>
      <c r="BM10" s="24">
        <f t="shared" si="10"/>
        <v>55</v>
      </c>
      <c r="BN10" s="24">
        <f t="shared" si="10"/>
        <v>55</v>
      </c>
      <c r="BO10" s="24">
        <f t="shared" si="10"/>
        <v>55</v>
      </c>
      <c r="BP10" s="24">
        <f t="shared" si="10"/>
        <v>55</v>
      </c>
      <c r="BQ10" s="24">
        <f t="shared" si="10"/>
        <v>55</v>
      </c>
      <c r="BR10" s="24">
        <f t="shared" si="10"/>
        <v>55</v>
      </c>
      <c r="BS10" s="24">
        <f t="shared" si="10"/>
        <v>55</v>
      </c>
      <c r="BT10" s="24">
        <f t="shared" si="10"/>
        <v>55</v>
      </c>
      <c r="BU10" s="24"/>
      <c r="BV10" s="25">
        <f t="shared" si="6"/>
        <v>9210.4</v>
      </c>
    </row>
    <row r="11" outlineLevel="1">
      <c r="A11" s="34"/>
      <c r="B11" s="67" t="s">
        <v>17</v>
      </c>
      <c r="C11" s="24">
        <v>0.0</v>
      </c>
      <c r="D11" s="24">
        <f t="shared" ref="D11:U11" si="11">C11</f>
        <v>0</v>
      </c>
      <c r="E11" s="24">
        <f t="shared" si="11"/>
        <v>0</v>
      </c>
      <c r="F11" s="24">
        <f t="shared" si="11"/>
        <v>0</v>
      </c>
      <c r="G11" s="24">
        <f t="shared" si="11"/>
        <v>0</v>
      </c>
      <c r="H11" s="24">
        <f t="shared" si="11"/>
        <v>0</v>
      </c>
      <c r="I11" s="24">
        <f t="shared" si="11"/>
        <v>0</v>
      </c>
      <c r="J11" s="24">
        <f t="shared" si="11"/>
        <v>0</v>
      </c>
      <c r="K11" s="24">
        <f t="shared" si="11"/>
        <v>0</v>
      </c>
      <c r="L11" s="63">
        <f t="shared" si="11"/>
        <v>0</v>
      </c>
      <c r="M11" s="24">
        <f t="shared" si="11"/>
        <v>0</v>
      </c>
      <c r="N11" s="24">
        <f t="shared" si="11"/>
        <v>0</v>
      </c>
      <c r="O11" s="24">
        <f t="shared" si="11"/>
        <v>0</v>
      </c>
      <c r="P11" s="24">
        <f t="shared" si="11"/>
        <v>0</v>
      </c>
      <c r="Q11" s="24">
        <f t="shared" si="11"/>
        <v>0</v>
      </c>
      <c r="R11" s="24">
        <f t="shared" si="11"/>
        <v>0</v>
      </c>
      <c r="S11" s="24">
        <f t="shared" si="11"/>
        <v>0</v>
      </c>
      <c r="T11" s="24">
        <f t="shared" si="11"/>
        <v>0</v>
      </c>
      <c r="U11" s="24">
        <f t="shared" si="11"/>
        <v>0</v>
      </c>
      <c r="V11" s="62"/>
      <c r="W11" s="24"/>
      <c r="X11" s="24"/>
      <c r="Y11" s="24"/>
      <c r="Z11" s="63"/>
      <c r="AA11" s="24"/>
      <c r="AB11" s="24"/>
      <c r="AC11" s="24"/>
      <c r="AD11" s="24"/>
      <c r="AE11" s="24"/>
      <c r="AF11" s="24"/>
      <c r="AG11" s="15"/>
      <c r="AH11" s="15"/>
      <c r="AI11" s="15"/>
      <c r="AJ11" s="15"/>
      <c r="AK11" s="15"/>
      <c r="AL11" s="15"/>
      <c r="AM11" s="15"/>
      <c r="AN11" s="15"/>
      <c r="AO11" s="15"/>
      <c r="AP11" s="61"/>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25">
        <f t="shared" si="6"/>
        <v>0</v>
      </c>
    </row>
    <row r="12" outlineLevel="1">
      <c r="A12" s="34"/>
      <c r="B12" s="67" t="s">
        <v>18</v>
      </c>
      <c r="C12" s="24">
        <f>2.7*12</f>
        <v>32.4</v>
      </c>
      <c r="D12" s="24">
        <f t="shared" ref="D12:AO12" si="12">C12</f>
        <v>32.4</v>
      </c>
      <c r="E12" s="24">
        <f t="shared" si="12"/>
        <v>32.4</v>
      </c>
      <c r="F12" s="24">
        <f t="shared" si="12"/>
        <v>32.4</v>
      </c>
      <c r="G12" s="24">
        <f t="shared" si="12"/>
        <v>32.4</v>
      </c>
      <c r="H12" s="24">
        <f t="shared" si="12"/>
        <v>32.4</v>
      </c>
      <c r="I12" s="24">
        <f t="shared" si="12"/>
        <v>32.4</v>
      </c>
      <c r="J12" s="24">
        <f t="shared" si="12"/>
        <v>32.4</v>
      </c>
      <c r="K12" s="24">
        <f t="shared" si="12"/>
        <v>32.4</v>
      </c>
      <c r="L12" s="63">
        <f t="shared" si="12"/>
        <v>32.4</v>
      </c>
      <c r="M12" s="24">
        <f t="shared" si="12"/>
        <v>32.4</v>
      </c>
      <c r="N12" s="24">
        <f t="shared" si="12"/>
        <v>32.4</v>
      </c>
      <c r="O12" s="24">
        <f t="shared" si="12"/>
        <v>32.4</v>
      </c>
      <c r="P12" s="24">
        <f t="shared" si="12"/>
        <v>32.4</v>
      </c>
      <c r="Q12" s="24">
        <f t="shared" si="12"/>
        <v>32.4</v>
      </c>
      <c r="R12" s="24">
        <f t="shared" si="12"/>
        <v>32.4</v>
      </c>
      <c r="S12" s="24">
        <f t="shared" si="12"/>
        <v>32.4</v>
      </c>
      <c r="T12" s="24">
        <f t="shared" si="12"/>
        <v>32.4</v>
      </c>
      <c r="U12" s="24">
        <f t="shared" si="12"/>
        <v>32.4</v>
      </c>
      <c r="V12" s="62">
        <f t="shared" si="12"/>
        <v>32.4</v>
      </c>
      <c r="W12" s="24">
        <f t="shared" si="12"/>
        <v>32.4</v>
      </c>
      <c r="X12" s="24">
        <f t="shared" si="12"/>
        <v>32.4</v>
      </c>
      <c r="Y12" s="24">
        <f t="shared" si="12"/>
        <v>32.4</v>
      </c>
      <c r="Z12" s="63">
        <f t="shared" si="12"/>
        <v>32.4</v>
      </c>
      <c r="AA12" s="24">
        <f t="shared" si="12"/>
        <v>32.4</v>
      </c>
      <c r="AB12" s="24">
        <f t="shared" si="12"/>
        <v>32.4</v>
      </c>
      <c r="AC12" s="24">
        <f t="shared" si="12"/>
        <v>32.4</v>
      </c>
      <c r="AD12" s="24">
        <f t="shared" si="12"/>
        <v>32.4</v>
      </c>
      <c r="AE12" s="24">
        <f t="shared" si="12"/>
        <v>32.4</v>
      </c>
      <c r="AF12" s="24">
        <f t="shared" si="12"/>
        <v>32.4</v>
      </c>
      <c r="AG12" s="24">
        <f t="shared" si="12"/>
        <v>32.4</v>
      </c>
      <c r="AH12" s="24">
        <f t="shared" si="12"/>
        <v>32.4</v>
      </c>
      <c r="AI12" s="24">
        <f t="shared" si="12"/>
        <v>32.4</v>
      </c>
      <c r="AJ12" s="24">
        <f t="shared" si="12"/>
        <v>32.4</v>
      </c>
      <c r="AK12" s="24">
        <f t="shared" si="12"/>
        <v>32.4</v>
      </c>
      <c r="AL12" s="24">
        <f t="shared" si="12"/>
        <v>32.4</v>
      </c>
      <c r="AM12" s="24">
        <f t="shared" si="12"/>
        <v>32.4</v>
      </c>
      <c r="AN12" s="24">
        <f t="shared" si="12"/>
        <v>32.4</v>
      </c>
      <c r="AO12" s="24">
        <f t="shared" si="12"/>
        <v>32.4</v>
      </c>
      <c r="AP12" s="61"/>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25">
        <f t="shared" si="6"/>
        <v>1263.6</v>
      </c>
    </row>
    <row r="13" outlineLevel="1">
      <c r="A13" s="34"/>
      <c r="B13" s="67" t="s">
        <v>23</v>
      </c>
      <c r="C13" s="24">
        <f>6*12</f>
        <v>72</v>
      </c>
      <c r="D13" s="24">
        <f t="shared" ref="D13:BT13" si="13">C13</f>
        <v>72</v>
      </c>
      <c r="E13" s="24">
        <f t="shared" si="13"/>
        <v>72</v>
      </c>
      <c r="F13" s="24">
        <f t="shared" si="13"/>
        <v>72</v>
      </c>
      <c r="G13" s="24">
        <f t="shared" si="13"/>
        <v>72</v>
      </c>
      <c r="H13" s="24">
        <f t="shared" si="13"/>
        <v>72</v>
      </c>
      <c r="I13" s="24">
        <f t="shared" si="13"/>
        <v>72</v>
      </c>
      <c r="J13" s="24">
        <f t="shared" si="13"/>
        <v>72</v>
      </c>
      <c r="K13" s="24">
        <f t="shared" si="13"/>
        <v>72</v>
      </c>
      <c r="L13" s="63">
        <f t="shared" si="13"/>
        <v>72</v>
      </c>
      <c r="M13" s="24">
        <f t="shared" si="13"/>
        <v>72</v>
      </c>
      <c r="N13" s="24">
        <f t="shared" si="13"/>
        <v>72</v>
      </c>
      <c r="O13" s="24">
        <f t="shared" si="13"/>
        <v>72</v>
      </c>
      <c r="P13" s="24">
        <f t="shared" si="13"/>
        <v>72</v>
      </c>
      <c r="Q13" s="24">
        <f t="shared" si="13"/>
        <v>72</v>
      </c>
      <c r="R13" s="24">
        <f t="shared" si="13"/>
        <v>72</v>
      </c>
      <c r="S13" s="24">
        <f t="shared" si="13"/>
        <v>72</v>
      </c>
      <c r="T13" s="24">
        <f t="shared" si="13"/>
        <v>72</v>
      </c>
      <c r="U13" s="24">
        <f t="shared" si="13"/>
        <v>72</v>
      </c>
      <c r="V13" s="62">
        <f t="shared" si="13"/>
        <v>72</v>
      </c>
      <c r="W13" s="24">
        <f t="shared" si="13"/>
        <v>72</v>
      </c>
      <c r="X13" s="24">
        <f t="shared" si="13"/>
        <v>72</v>
      </c>
      <c r="Y13" s="24">
        <f t="shared" si="13"/>
        <v>72</v>
      </c>
      <c r="Z13" s="63">
        <f t="shared" si="13"/>
        <v>72</v>
      </c>
      <c r="AA13" s="24">
        <f t="shared" si="13"/>
        <v>72</v>
      </c>
      <c r="AB13" s="24">
        <f t="shared" si="13"/>
        <v>72</v>
      </c>
      <c r="AC13" s="24">
        <f t="shared" si="13"/>
        <v>72</v>
      </c>
      <c r="AD13" s="24">
        <f t="shared" si="13"/>
        <v>72</v>
      </c>
      <c r="AE13" s="24">
        <f t="shared" si="13"/>
        <v>72</v>
      </c>
      <c r="AF13" s="24">
        <f t="shared" si="13"/>
        <v>72</v>
      </c>
      <c r="AG13" s="24">
        <f t="shared" si="13"/>
        <v>72</v>
      </c>
      <c r="AH13" s="24">
        <f t="shared" si="13"/>
        <v>72</v>
      </c>
      <c r="AI13" s="24">
        <f t="shared" si="13"/>
        <v>72</v>
      </c>
      <c r="AJ13" s="24">
        <f t="shared" si="13"/>
        <v>72</v>
      </c>
      <c r="AK13" s="24">
        <f t="shared" si="13"/>
        <v>72</v>
      </c>
      <c r="AL13" s="24">
        <f t="shared" si="13"/>
        <v>72</v>
      </c>
      <c r="AM13" s="24">
        <f t="shared" si="13"/>
        <v>72</v>
      </c>
      <c r="AN13" s="24">
        <f t="shared" si="13"/>
        <v>72</v>
      </c>
      <c r="AO13" s="24">
        <f t="shared" si="13"/>
        <v>72</v>
      </c>
      <c r="AP13" s="62">
        <f t="shared" si="13"/>
        <v>72</v>
      </c>
      <c r="AQ13" s="24">
        <f t="shared" si="13"/>
        <v>72</v>
      </c>
      <c r="AR13" s="24">
        <f t="shared" si="13"/>
        <v>72</v>
      </c>
      <c r="AS13" s="24">
        <f t="shared" si="13"/>
        <v>72</v>
      </c>
      <c r="AT13" s="24">
        <f t="shared" si="13"/>
        <v>72</v>
      </c>
      <c r="AU13" s="24">
        <f t="shared" si="13"/>
        <v>72</v>
      </c>
      <c r="AV13" s="24">
        <f t="shared" si="13"/>
        <v>72</v>
      </c>
      <c r="AW13" s="24">
        <f t="shared" si="13"/>
        <v>72</v>
      </c>
      <c r="AX13" s="24">
        <f t="shared" si="13"/>
        <v>72</v>
      </c>
      <c r="AY13" s="24">
        <f t="shared" si="13"/>
        <v>72</v>
      </c>
      <c r="AZ13" s="24">
        <f t="shared" si="13"/>
        <v>72</v>
      </c>
      <c r="BA13" s="24">
        <f t="shared" si="13"/>
        <v>72</v>
      </c>
      <c r="BB13" s="24">
        <f t="shared" si="13"/>
        <v>72</v>
      </c>
      <c r="BC13" s="24">
        <f t="shared" si="13"/>
        <v>72</v>
      </c>
      <c r="BD13" s="24">
        <f t="shared" si="13"/>
        <v>72</v>
      </c>
      <c r="BE13" s="24">
        <f t="shared" si="13"/>
        <v>72</v>
      </c>
      <c r="BF13" s="24">
        <f t="shared" si="13"/>
        <v>72</v>
      </c>
      <c r="BG13" s="24">
        <f t="shared" si="13"/>
        <v>72</v>
      </c>
      <c r="BH13" s="24">
        <f t="shared" si="13"/>
        <v>72</v>
      </c>
      <c r="BI13" s="24">
        <f t="shared" si="13"/>
        <v>72</v>
      </c>
      <c r="BJ13" s="24">
        <f t="shared" si="13"/>
        <v>72</v>
      </c>
      <c r="BK13" s="24">
        <f t="shared" si="13"/>
        <v>72</v>
      </c>
      <c r="BL13" s="24">
        <f t="shared" si="13"/>
        <v>72</v>
      </c>
      <c r="BM13" s="24">
        <f t="shared" si="13"/>
        <v>72</v>
      </c>
      <c r="BN13" s="24">
        <f t="shared" si="13"/>
        <v>72</v>
      </c>
      <c r="BO13" s="24">
        <f t="shared" si="13"/>
        <v>72</v>
      </c>
      <c r="BP13" s="24">
        <f t="shared" si="13"/>
        <v>72</v>
      </c>
      <c r="BQ13" s="24">
        <f t="shared" si="13"/>
        <v>72</v>
      </c>
      <c r="BR13" s="24">
        <f t="shared" si="13"/>
        <v>72</v>
      </c>
      <c r="BS13" s="24">
        <f t="shared" si="13"/>
        <v>72</v>
      </c>
      <c r="BT13" s="24">
        <f t="shared" si="13"/>
        <v>72</v>
      </c>
      <c r="BU13" s="24"/>
      <c r="BV13" s="25">
        <f t="shared" si="6"/>
        <v>5040</v>
      </c>
    </row>
    <row r="14" outlineLevel="1">
      <c r="A14" s="34"/>
      <c r="B14" s="67" t="s">
        <v>24</v>
      </c>
      <c r="C14" s="24">
        <f>8.5*12</f>
        <v>102</v>
      </c>
      <c r="D14" s="24">
        <f t="shared" ref="D14:BT14" si="14">C14</f>
        <v>102</v>
      </c>
      <c r="E14" s="24">
        <f t="shared" si="14"/>
        <v>102</v>
      </c>
      <c r="F14" s="24">
        <f t="shared" si="14"/>
        <v>102</v>
      </c>
      <c r="G14" s="24">
        <f t="shared" si="14"/>
        <v>102</v>
      </c>
      <c r="H14" s="24">
        <f t="shared" si="14"/>
        <v>102</v>
      </c>
      <c r="I14" s="24">
        <f t="shared" si="14"/>
        <v>102</v>
      </c>
      <c r="J14" s="24">
        <f t="shared" si="14"/>
        <v>102</v>
      </c>
      <c r="K14" s="24">
        <f t="shared" si="14"/>
        <v>102</v>
      </c>
      <c r="L14" s="63">
        <f t="shared" si="14"/>
        <v>102</v>
      </c>
      <c r="M14" s="24">
        <f t="shared" si="14"/>
        <v>102</v>
      </c>
      <c r="N14" s="24">
        <f t="shared" si="14"/>
        <v>102</v>
      </c>
      <c r="O14" s="24">
        <f t="shared" si="14"/>
        <v>102</v>
      </c>
      <c r="P14" s="24">
        <f t="shared" si="14"/>
        <v>102</v>
      </c>
      <c r="Q14" s="24">
        <f t="shared" si="14"/>
        <v>102</v>
      </c>
      <c r="R14" s="24">
        <f t="shared" si="14"/>
        <v>102</v>
      </c>
      <c r="S14" s="24">
        <f t="shared" si="14"/>
        <v>102</v>
      </c>
      <c r="T14" s="24">
        <f t="shared" si="14"/>
        <v>102</v>
      </c>
      <c r="U14" s="24">
        <f t="shared" si="14"/>
        <v>102</v>
      </c>
      <c r="V14" s="62">
        <f t="shared" si="14"/>
        <v>102</v>
      </c>
      <c r="W14" s="24">
        <f t="shared" si="14"/>
        <v>102</v>
      </c>
      <c r="X14" s="24">
        <f t="shared" si="14"/>
        <v>102</v>
      </c>
      <c r="Y14" s="24">
        <f t="shared" si="14"/>
        <v>102</v>
      </c>
      <c r="Z14" s="63">
        <f t="shared" si="14"/>
        <v>102</v>
      </c>
      <c r="AA14" s="24">
        <f t="shared" si="14"/>
        <v>102</v>
      </c>
      <c r="AB14" s="24">
        <f t="shared" si="14"/>
        <v>102</v>
      </c>
      <c r="AC14" s="24">
        <f t="shared" si="14"/>
        <v>102</v>
      </c>
      <c r="AD14" s="24">
        <f t="shared" si="14"/>
        <v>102</v>
      </c>
      <c r="AE14" s="24">
        <f t="shared" si="14"/>
        <v>102</v>
      </c>
      <c r="AF14" s="24">
        <f t="shared" si="14"/>
        <v>102</v>
      </c>
      <c r="AG14" s="24">
        <f t="shared" si="14"/>
        <v>102</v>
      </c>
      <c r="AH14" s="24">
        <f t="shared" si="14"/>
        <v>102</v>
      </c>
      <c r="AI14" s="24">
        <f t="shared" si="14"/>
        <v>102</v>
      </c>
      <c r="AJ14" s="24">
        <f t="shared" si="14"/>
        <v>102</v>
      </c>
      <c r="AK14" s="24">
        <f t="shared" si="14"/>
        <v>102</v>
      </c>
      <c r="AL14" s="24">
        <f t="shared" si="14"/>
        <v>102</v>
      </c>
      <c r="AM14" s="24">
        <f t="shared" si="14"/>
        <v>102</v>
      </c>
      <c r="AN14" s="24">
        <f t="shared" si="14"/>
        <v>102</v>
      </c>
      <c r="AO14" s="24">
        <f t="shared" si="14"/>
        <v>102</v>
      </c>
      <c r="AP14" s="62">
        <f t="shared" si="14"/>
        <v>102</v>
      </c>
      <c r="AQ14" s="24">
        <f t="shared" si="14"/>
        <v>102</v>
      </c>
      <c r="AR14" s="24">
        <f t="shared" si="14"/>
        <v>102</v>
      </c>
      <c r="AS14" s="24">
        <f t="shared" si="14"/>
        <v>102</v>
      </c>
      <c r="AT14" s="24">
        <f t="shared" si="14"/>
        <v>102</v>
      </c>
      <c r="AU14" s="24">
        <f t="shared" si="14"/>
        <v>102</v>
      </c>
      <c r="AV14" s="24">
        <f t="shared" si="14"/>
        <v>102</v>
      </c>
      <c r="AW14" s="24">
        <f t="shared" si="14"/>
        <v>102</v>
      </c>
      <c r="AX14" s="24">
        <f t="shared" si="14"/>
        <v>102</v>
      </c>
      <c r="AY14" s="24">
        <f t="shared" si="14"/>
        <v>102</v>
      </c>
      <c r="AZ14" s="24">
        <f t="shared" si="14"/>
        <v>102</v>
      </c>
      <c r="BA14" s="24">
        <f t="shared" si="14"/>
        <v>102</v>
      </c>
      <c r="BB14" s="24">
        <f t="shared" si="14"/>
        <v>102</v>
      </c>
      <c r="BC14" s="24">
        <f t="shared" si="14"/>
        <v>102</v>
      </c>
      <c r="BD14" s="24">
        <f t="shared" si="14"/>
        <v>102</v>
      </c>
      <c r="BE14" s="24">
        <f t="shared" si="14"/>
        <v>102</v>
      </c>
      <c r="BF14" s="24">
        <f t="shared" si="14"/>
        <v>102</v>
      </c>
      <c r="BG14" s="24">
        <f t="shared" si="14"/>
        <v>102</v>
      </c>
      <c r="BH14" s="24">
        <f t="shared" si="14"/>
        <v>102</v>
      </c>
      <c r="BI14" s="24">
        <f t="shared" si="14"/>
        <v>102</v>
      </c>
      <c r="BJ14" s="24">
        <f t="shared" si="14"/>
        <v>102</v>
      </c>
      <c r="BK14" s="24">
        <f t="shared" si="14"/>
        <v>102</v>
      </c>
      <c r="BL14" s="24">
        <f t="shared" si="14"/>
        <v>102</v>
      </c>
      <c r="BM14" s="24">
        <f t="shared" si="14"/>
        <v>102</v>
      </c>
      <c r="BN14" s="24">
        <f t="shared" si="14"/>
        <v>102</v>
      </c>
      <c r="BO14" s="24">
        <f t="shared" si="14"/>
        <v>102</v>
      </c>
      <c r="BP14" s="24">
        <f t="shared" si="14"/>
        <v>102</v>
      </c>
      <c r="BQ14" s="24">
        <f t="shared" si="14"/>
        <v>102</v>
      </c>
      <c r="BR14" s="24">
        <f t="shared" si="14"/>
        <v>102</v>
      </c>
      <c r="BS14" s="24">
        <f t="shared" si="14"/>
        <v>102</v>
      </c>
      <c r="BT14" s="24">
        <f t="shared" si="14"/>
        <v>102</v>
      </c>
      <c r="BU14" s="24"/>
      <c r="BV14" s="25">
        <f t="shared" si="6"/>
        <v>7140</v>
      </c>
    </row>
    <row r="15" outlineLevel="1">
      <c r="A15" s="35"/>
      <c r="B15" s="33" t="s">
        <v>25</v>
      </c>
      <c r="C15" s="19">
        <f t="shared" ref="C15:BT15" si="15">SUM(C10:C14)</f>
        <v>293.4</v>
      </c>
      <c r="D15" s="19">
        <f t="shared" si="15"/>
        <v>293.4</v>
      </c>
      <c r="E15" s="19">
        <f t="shared" si="15"/>
        <v>335.4</v>
      </c>
      <c r="F15" s="19">
        <f t="shared" si="15"/>
        <v>335.4</v>
      </c>
      <c r="G15" s="19">
        <f t="shared" si="15"/>
        <v>362.4</v>
      </c>
      <c r="H15" s="19">
        <f t="shared" si="15"/>
        <v>365.4</v>
      </c>
      <c r="I15" s="19">
        <f t="shared" si="15"/>
        <v>368.4</v>
      </c>
      <c r="J15" s="19">
        <f t="shared" si="15"/>
        <v>371.4</v>
      </c>
      <c r="K15" s="19">
        <f t="shared" si="15"/>
        <v>374.4</v>
      </c>
      <c r="L15" s="65">
        <f t="shared" si="15"/>
        <v>1688.7</v>
      </c>
      <c r="M15" s="19">
        <f t="shared" si="15"/>
        <v>439</v>
      </c>
      <c r="N15" s="19">
        <f t="shared" si="15"/>
        <v>451.6</v>
      </c>
      <c r="O15" s="19">
        <f t="shared" si="15"/>
        <v>452.2</v>
      </c>
      <c r="P15" s="19">
        <f t="shared" si="15"/>
        <v>452.8</v>
      </c>
      <c r="Q15" s="19">
        <f t="shared" si="15"/>
        <v>453.4</v>
      </c>
      <c r="R15" s="19">
        <f t="shared" si="15"/>
        <v>463.7</v>
      </c>
      <c r="S15" s="19">
        <f t="shared" si="15"/>
        <v>464</v>
      </c>
      <c r="T15" s="19">
        <f t="shared" si="15"/>
        <v>480</v>
      </c>
      <c r="U15" s="19">
        <f t="shared" si="15"/>
        <v>481.2</v>
      </c>
      <c r="V15" s="66">
        <f t="shared" si="15"/>
        <v>487.2</v>
      </c>
      <c r="W15" s="19">
        <f t="shared" si="15"/>
        <v>488.4</v>
      </c>
      <c r="X15" s="19">
        <f t="shared" si="15"/>
        <v>530.4</v>
      </c>
      <c r="Y15" s="19">
        <f t="shared" si="15"/>
        <v>515.4</v>
      </c>
      <c r="Z15" s="65">
        <f t="shared" si="15"/>
        <v>-41.6</v>
      </c>
      <c r="AA15" s="19">
        <f t="shared" si="15"/>
        <v>443.4</v>
      </c>
      <c r="AB15" s="19">
        <f t="shared" si="15"/>
        <v>443.4</v>
      </c>
      <c r="AC15" s="19">
        <f t="shared" si="15"/>
        <v>443.4</v>
      </c>
      <c r="AD15" s="19">
        <f t="shared" si="15"/>
        <v>352.4</v>
      </c>
      <c r="AE15" s="19">
        <f t="shared" si="15"/>
        <v>352.4</v>
      </c>
      <c r="AF15" s="19">
        <f t="shared" si="15"/>
        <v>261.4</v>
      </c>
      <c r="AG15" s="19">
        <f t="shared" si="15"/>
        <v>261.4</v>
      </c>
      <c r="AH15" s="19">
        <f t="shared" si="15"/>
        <v>261.4</v>
      </c>
      <c r="AI15" s="19">
        <f t="shared" si="15"/>
        <v>261.4</v>
      </c>
      <c r="AJ15" s="19">
        <f t="shared" si="15"/>
        <v>261.4</v>
      </c>
      <c r="AK15" s="19">
        <f t="shared" si="15"/>
        <v>261.4</v>
      </c>
      <c r="AL15" s="19">
        <f t="shared" si="15"/>
        <v>261.4</v>
      </c>
      <c r="AM15" s="19">
        <f t="shared" si="15"/>
        <v>261.4</v>
      </c>
      <c r="AN15" s="19">
        <f t="shared" si="15"/>
        <v>261.4</v>
      </c>
      <c r="AO15" s="19">
        <f t="shared" si="15"/>
        <v>261.4</v>
      </c>
      <c r="AP15" s="66">
        <f t="shared" si="15"/>
        <v>229</v>
      </c>
      <c r="AQ15" s="19">
        <f t="shared" si="15"/>
        <v>229</v>
      </c>
      <c r="AR15" s="19">
        <f t="shared" si="15"/>
        <v>229</v>
      </c>
      <c r="AS15" s="19">
        <f t="shared" si="15"/>
        <v>229</v>
      </c>
      <c r="AT15" s="19">
        <f t="shared" si="15"/>
        <v>229</v>
      </c>
      <c r="AU15" s="19">
        <f t="shared" si="15"/>
        <v>229</v>
      </c>
      <c r="AV15" s="19">
        <f t="shared" si="15"/>
        <v>229</v>
      </c>
      <c r="AW15" s="19">
        <f t="shared" si="15"/>
        <v>229</v>
      </c>
      <c r="AX15" s="19">
        <f t="shared" si="15"/>
        <v>229</v>
      </c>
      <c r="AY15" s="19">
        <f t="shared" si="15"/>
        <v>229</v>
      </c>
      <c r="AZ15" s="19">
        <f t="shared" si="15"/>
        <v>229</v>
      </c>
      <c r="BA15" s="19">
        <f t="shared" si="15"/>
        <v>229</v>
      </c>
      <c r="BB15" s="19">
        <f t="shared" si="15"/>
        <v>229</v>
      </c>
      <c r="BC15" s="19">
        <f t="shared" si="15"/>
        <v>229</v>
      </c>
      <c r="BD15" s="19">
        <f t="shared" si="15"/>
        <v>229</v>
      </c>
      <c r="BE15" s="19">
        <f t="shared" si="15"/>
        <v>229</v>
      </c>
      <c r="BF15" s="19">
        <f t="shared" si="15"/>
        <v>229</v>
      </c>
      <c r="BG15" s="19">
        <f t="shared" si="15"/>
        <v>229</v>
      </c>
      <c r="BH15" s="19">
        <f t="shared" si="15"/>
        <v>229</v>
      </c>
      <c r="BI15" s="19">
        <f t="shared" si="15"/>
        <v>229</v>
      </c>
      <c r="BJ15" s="19">
        <f t="shared" si="15"/>
        <v>229</v>
      </c>
      <c r="BK15" s="19">
        <f t="shared" si="15"/>
        <v>229</v>
      </c>
      <c r="BL15" s="19">
        <f t="shared" si="15"/>
        <v>229</v>
      </c>
      <c r="BM15" s="19">
        <f t="shared" si="15"/>
        <v>229</v>
      </c>
      <c r="BN15" s="19">
        <f t="shared" si="15"/>
        <v>229</v>
      </c>
      <c r="BO15" s="19">
        <f t="shared" si="15"/>
        <v>229</v>
      </c>
      <c r="BP15" s="19">
        <f t="shared" si="15"/>
        <v>229</v>
      </c>
      <c r="BQ15" s="19">
        <f t="shared" si="15"/>
        <v>229</v>
      </c>
      <c r="BR15" s="19">
        <f t="shared" si="15"/>
        <v>229</v>
      </c>
      <c r="BS15" s="19">
        <f t="shared" si="15"/>
        <v>229</v>
      </c>
      <c r="BT15" s="19">
        <f t="shared" si="15"/>
        <v>229</v>
      </c>
      <c r="BU15" s="19"/>
      <c r="BV15" s="25">
        <f t="shared" si="6"/>
        <v>22654</v>
      </c>
    </row>
    <row r="16" outlineLevel="1">
      <c r="A16" s="36"/>
      <c r="B16" s="36" t="s">
        <v>26</v>
      </c>
      <c r="C16" s="19">
        <f t="shared" ref="C16:BT16" si="16">C9-C15</f>
        <v>138.6</v>
      </c>
      <c r="D16" s="19" t="str">
        <f t="shared" si="16"/>
        <v>#REF!</v>
      </c>
      <c r="E16" s="19" t="str">
        <f t="shared" si="16"/>
        <v>#REF!</v>
      </c>
      <c r="F16" s="19" t="str">
        <f t="shared" si="16"/>
        <v>#REF!</v>
      </c>
      <c r="G16" s="19" t="str">
        <f t="shared" si="16"/>
        <v>#REF!</v>
      </c>
      <c r="H16" s="19" t="str">
        <f t="shared" si="16"/>
        <v>#REF!</v>
      </c>
      <c r="I16" s="19" t="str">
        <f t="shared" si="16"/>
        <v>#REF!</v>
      </c>
      <c r="J16" s="19" t="str">
        <f t="shared" si="16"/>
        <v>#REF!</v>
      </c>
      <c r="K16" s="19" t="str">
        <f t="shared" si="16"/>
        <v>#REF!</v>
      </c>
      <c r="L16" s="65" t="str">
        <f t="shared" si="16"/>
        <v>#REF!</v>
      </c>
      <c r="M16" s="19" t="str">
        <f t="shared" si="16"/>
        <v>#REF!</v>
      </c>
      <c r="N16" s="19" t="str">
        <f t="shared" si="16"/>
        <v>#REF!</v>
      </c>
      <c r="O16" s="19" t="str">
        <f t="shared" si="16"/>
        <v>#REF!</v>
      </c>
      <c r="P16" s="19" t="str">
        <f t="shared" si="16"/>
        <v>#REF!</v>
      </c>
      <c r="Q16" s="19" t="str">
        <f t="shared" si="16"/>
        <v>#REF!</v>
      </c>
      <c r="R16" s="19" t="str">
        <f t="shared" si="16"/>
        <v>#REF!</v>
      </c>
      <c r="S16" s="19" t="str">
        <f t="shared" si="16"/>
        <v>#REF!</v>
      </c>
      <c r="T16" s="19" t="str">
        <f t="shared" si="16"/>
        <v>#REF!</v>
      </c>
      <c r="U16" s="19" t="str">
        <f t="shared" si="16"/>
        <v>#REF!</v>
      </c>
      <c r="V16" s="66" t="str">
        <f t="shared" si="16"/>
        <v>#REF!</v>
      </c>
      <c r="W16" s="19" t="str">
        <f t="shared" si="16"/>
        <v>#REF!</v>
      </c>
      <c r="X16" s="19" t="str">
        <f t="shared" si="16"/>
        <v>#REF!</v>
      </c>
      <c r="Y16" s="19" t="str">
        <f t="shared" si="16"/>
        <v>#REF!</v>
      </c>
      <c r="Z16" s="65" t="str">
        <f t="shared" si="16"/>
        <v>#REF!</v>
      </c>
      <c r="AA16" s="19" t="str">
        <f t="shared" si="16"/>
        <v>#REF!</v>
      </c>
      <c r="AB16" s="19" t="str">
        <f t="shared" si="16"/>
        <v>#REF!</v>
      </c>
      <c r="AC16" s="19" t="str">
        <f t="shared" si="16"/>
        <v>#REF!</v>
      </c>
      <c r="AD16" s="19" t="str">
        <f t="shared" si="16"/>
        <v>#REF!</v>
      </c>
      <c r="AE16" s="19" t="str">
        <f t="shared" si="16"/>
        <v>#REF!</v>
      </c>
      <c r="AF16" s="19" t="str">
        <f t="shared" si="16"/>
        <v>#REF!</v>
      </c>
      <c r="AG16" s="19" t="str">
        <f t="shared" si="16"/>
        <v>#REF!</v>
      </c>
      <c r="AH16" s="19" t="str">
        <f t="shared" si="16"/>
        <v>#REF!</v>
      </c>
      <c r="AI16" s="19" t="str">
        <f t="shared" si="16"/>
        <v>#REF!</v>
      </c>
      <c r="AJ16" s="19" t="str">
        <f t="shared" si="16"/>
        <v>#REF!</v>
      </c>
      <c r="AK16" s="19" t="str">
        <f t="shared" si="16"/>
        <v>#REF!</v>
      </c>
      <c r="AL16" s="19" t="str">
        <f t="shared" si="16"/>
        <v>#REF!</v>
      </c>
      <c r="AM16" s="19" t="str">
        <f t="shared" si="16"/>
        <v>#REF!</v>
      </c>
      <c r="AN16" s="19" t="str">
        <f t="shared" si="16"/>
        <v>#REF!</v>
      </c>
      <c r="AO16" s="19" t="str">
        <f t="shared" si="16"/>
        <v>#REF!</v>
      </c>
      <c r="AP16" s="66">
        <f t="shared" si="16"/>
        <v>36</v>
      </c>
      <c r="AQ16" s="19">
        <f t="shared" si="16"/>
        <v>36</v>
      </c>
      <c r="AR16" s="19">
        <f t="shared" si="16"/>
        <v>36</v>
      </c>
      <c r="AS16" s="19">
        <f t="shared" si="16"/>
        <v>36</v>
      </c>
      <c r="AT16" s="19">
        <f t="shared" si="16"/>
        <v>36</v>
      </c>
      <c r="AU16" s="19">
        <f t="shared" si="16"/>
        <v>36</v>
      </c>
      <c r="AV16" s="19">
        <f t="shared" si="16"/>
        <v>36</v>
      </c>
      <c r="AW16" s="19">
        <f t="shared" si="16"/>
        <v>36</v>
      </c>
      <c r="AX16" s="19">
        <f t="shared" si="16"/>
        <v>36</v>
      </c>
      <c r="AY16" s="19">
        <f t="shared" si="16"/>
        <v>36</v>
      </c>
      <c r="AZ16" s="19">
        <f t="shared" si="16"/>
        <v>36</v>
      </c>
      <c r="BA16" s="19">
        <f t="shared" si="16"/>
        <v>36</v>
      </c>
      <c r="BB16" s="19">
        <f t="shared" si="16"/>
        <v>36</v>
      </c>
      <c r="BC16" s="19">
        <f t="shared" si="16"/>
        <v>36</v>
      </c>
      <c r="BD16" s="19">
        <f t="shared" si="16"/>
        <v>36</v>
      </c>
      <c r="BE16" s="19">
        <f t="shared" si="16"/>
        <v>36</v>
      </c>
      <c r="BF16" s="19">
        <f t="shared" si="16"/>
        <v>36</v>
      </c>
      <c r="BG16" s="19">
        <f t="shared" si="16"/>
        <v>36</v>
      </c>
      <c r="BH16" s="19">
        <f t="shared" si="16"/>
        <v>36</v>
      </c>
      <c r="BI16" s="19">
        <f t="shared" si="16"/>
        <v>36</v>
      </c>
      <c r="BJ16" s="19">
        <f t="shared" si="16"/>
        <v>36</v>
      </c>
      <c r="BK16" s="19">
        <f t="shared" si="16"/>
        <v>36</v>
      </c>
      <c r="BL16" s="19">
        <f t="shared" si="16"/>
        <v>36</v>
      </c>
      <c r="BM16" s="19">
        <f t="shared" si="16"/>
        <v>36</v>
      </c>
      <c r="BN16" s="19">
        <f t="shared" si="16"/>
        <v>36</v>
      </c>
      <c r="BO16" s="19">
        <f t="shared" si="16"/>
        <v>36</v>
      </c>
      <c r="BP16" s="19">
        <f t="shared" si="16"/>
        <v>36</v>
      </c>
      <c r="BQ16" s="19">
        <f t="shared" si="16"/>
        <v>36</v>
      </c>
      <c r="BR16" s="19">
        <f t="shared" si="16"/>
        <v>36</v>
      </c>
      <c r="BS16" s="19">
        <f t="shared" si="16"/>
        <v>36</v>
      </c>
      <c r="BT16" s="19">
        <f t="shared" si="16"/>
        <v>36</v>
      </c>
      <c r="BU16" s="19"/>
      <c r="BV16" s="25" t="str">
        <f t="shared" si="6"/>
        <v>#REF!</v>
      </c>
    </row>
    <row r="17" outlineLevel="1">
      <c r="A17" s="68"/>
      <c r="B17" s="38" t="s">
        <v>17</v>
      </c>
      <c r="C17" s="24">
        <v>0.0</v>
      </c>
      <c r="D17" s="15" t="str">
        <f t="shared" ref="D17:BT17" si="17">C17*(1+'変数'!$C3)+D11-D5</f>
        <v>#REF!</v>
      </c>
      <c r="E17" s="15" t="str">
        <f t="shared" si="17"/>
        <v>#REF!</v>
      </c>
      <c r="F17" s="15" t="str">
        <f t="shared" si="17"/>
        <v>#REF!</v>
      </c>
      <c r="G17" s="15" t="str">
        <f t="shared" si="17"/>
        <v>#REF!</v>
      </c>
      <c r="H17" s="15" t="str">
        <f t="shared" si="17"/>
        <v>#REF!</v>
      </c>
      <c r="I17" s="15" t="str">
        <f t="shared" si="17"/>
        <v>#REF!</v>
      </c>
      <c r="J17" s="15" t="str">
        <f t="shared" si="17"/>
        <v>#REF!</v>
      </c>
      <c r="K17" s="15" t="str">
        <f t="shared" si="17"/>
        <v>#REF!</v>
      </c>
      <c r="L17" s="60" t="str">
        <f t="shared" si="17"/>
        <v>#REF!</v>
      </c>
      <c r="M17" s="15" t="str">
        <f t="shared" si="17"/>
        <v>#REF!</v>
      </c>
      <c r="N17" s="15" t="str">
        <f t="shared" si="17"/>
        <v>#REF!</v>
      </c>
      <c r="O17" s="15" t="str">
        <f t="shared" si="17"/>
        <v>#REF!</v>
      </c>
      <c r="P17" s="15" t="str">
        <f t="shared" si="17"/>
        <v>#REF!</v>
      </c>
      <c r="Q17" s="15" t="str">
        <f t="shared" si="17"/>
        <v>#REF!</v>
      </c>
      <c r="R17" s="15" t="str">
        <f t="shared" si="17"/>
        <v>#REF!</v>
      </c>
      <c r="S17" s="15" t="str">
        <f t="shared" si="17"/>
        <v>#REF!</v>
      </c>
      <c r="T17" s="15" t="str">
        <f t="shared" si="17"/>
        <v>#REF!</v>
      </c>
      <c r="U17" s="15" t="str">
        <f t="shared" si="17"/>
        <v>#REF!</v>
      </c>
      <c r="V17" s="61" t="str">
        <f t="shared" si="17"/>
        <v>#REF!</v>
      </c>
      <c r="W17" s="15" t="str">
        <f t="shared" si="17"/>
        <v>#REF!</v>
      </c>
      <c r="X17" s="15" t="str">
        <f t="shared" si="17"/>
        <v>#REF!</v>
      </c>
      <c r="Y17" s="15" t="str">
        <f t="shared" si="17"/>
        <v>#REF!</v>
      </c>
      <c r="Z17" s="60" t="str">
        <f t="shared" si="17"/>
        <v>#REF!</v>
      </c>
      <c r="AA17" s="15" t="str">
        <f t="shared" si="17"/>
        <v>#REF!</v>
      </c>
      <c r="AB17" s="15" t="str">
        <f t="shared" si="17"/>
        <v>#REF!</v>
      </c>
      <c r="AC17" s="15" t="str">
        <f t="shared" si="17"/>
        <v>#REF!</v>
      </c>
      <c r="AD17" s="15" t="str">
        <f t="shared" si="17"/>
        <v>#REF!</v>
      </c>
      <c r="AE17" s="15" t="str">
        <f t="shared" si="17"/>
        <v>#REF!</v>
      </c>
      <c r="AF17" s="15" t="str">
        <f t="shared" si="17"/>
        <v>#REF!</v>
      </c>
      <c r="AG17" s="15" t="str">
        <f t="shared" si="17"/>
        <v>#REF!</v>
      </c>
      <c r="AH17" s="15" t="str">
        <f t="shared" si="17"/>
        <v>#REF!</v>
      </c>
      <c r="AI17" s="15" t="str">
        <f t="shared" si="17"/>
        <v>#REF!</v>
      </c>
      <c r="AJ17" s="15" t="str">
        <f t="shared" si="17"/>
        <v>#REF!</v>
      </c>
      <c r="AK17" s="15" t="str">
        <f t="shared" si="17"/>
        <v>#REF!</v>
      </c>
      <c r="AL17" s="15" t="str">
        <f t="shared" si="17"/>
        <v>#REF!</v>
      </c>
      <c r="AM17" s="15" t="str">
        <f t="shared" si="17"/>
        <v>#REF!</v>
      </c>
      <c r="AN17" s="15" t="str">
        <f t="shared" si="17"/>
        <v>#REF!</v>
      </c>
      <c r="AO17" s="15" t="str">
        <f t="shared" si="17"/>
        <v>#REF!</v>
      </c>
      <c r="AP17" s="61" t="str">
        <f t="shared" si="17"/>
        <v>#REF!</v>
      </c>
      <c r="AQ17" s="15" t="str">
        <f t="shared" si="17"/>
        <v>#REF!</v>
      </c>
      <c r="AR17" s="15" t="str">
        <f t="shared" si="17"/>
        <v>#REF!</v>
      </c>
      <c r="AS17" s="15" t="str">
        <f t="shared" si="17"/>
        <v>#REF!</v>
      </c>
      <c r="AT17" s="15" t="str">
        <f t="shared" si="17"/>
        <v>#REF!</v>
      </c>
      <c r="AU17" s="15" t="str">
        <f t="shared" si="17"/>
        <v>#REF!</v>
      </c>
      <c r="AV17" s="15" t="str">
        <f t="shared" si="17"/>
        <v>#REF!</v>
      </c>
      <c r="AW17" s="15" t="str">
        <f t="shared" si="17"/>
        <v>#REF!</v>
      </c>
      <c r="AX17" s="15" t="str">
        <f t="shared" si="17"/>
        <v>#REF!</v>
      </c>
      <c r="AY17" s="15" t="str">
        <f t="shared" si="17"/>
        <v>#REF!</v>
      </c>
      <c r="AZ17" s="15" t="str">
        <f t="shared" si="17"/>
        <v>#REF!</v>
      </c>
      <c r="BA17" s="15" t="str">
        <f t="shared" si="17"/>
        <v>#REF!</v>
      </c>
      <c r="BB17" s="15" t="str">
        <f t="shared" si="17"/>
        <v>#REF!</v>
      </c>
      <c r="BC17" s="15" t="str">
        <f t="shared" si="17"/>
        <v>#REF!</v>
      </c>
      <c r="BD17" s="15" t="str">
        <f t="shared" si="17"/>
        <v>#REF!</v>
      </c>
      <c r="BE17" s="15" t="str">
        <f t="shared" si="17"/>
        <v>#REF!</v>
      </c>
      <c r="BF17" s="15" t="str">
        <f t="shared" si="17"/>
        <v>#REF!</v>
      </c>
      <c r="BG17" s="15" t="str">
        <f t="shared" si="17"/>
        <v>#REF!</v>
      </c>
      <c r="BH17" s="15" t="str">
        <f t="shared" si="17"/>
        <v>#REF!</v>
      </c>
      <c r="BI17" s="15" t="str">
        <f t="shared" si="17"/>
        <v>#REF!</v>
      </c>
      <c r="BJ17" s="15" t="str">
        <f t="shared" si="17"/>
        <v>#REF!</v>
      </c>
      <c r="BK17" s="15" t="str">
        <f t="shared" si="17"/>
        <v>#REF!</v>
      </c>
      <c r="BL17" s="15" t="str">
        <f t="shared" si="17"/>
        <v>#REF!</v>
      </c>
      <c r="BM17" s="15" t="str">
        <f t="shared" si="17"/>
        <v>#REF!</v>
      </c>
      <c r="BN17" s="15" t="str">
        <f t="shared" si="17"/>
        <v>#REF!</v>
      </c>
      <c r="BO17" s="15" t="str">
        <f t="shared" si="17"/>
        <v>#REF!</v>
      </c>
      <c r="BP17" s="15" t="str">
        <f t="shared" si="17"/>
        <v>#REF!</v>
      </c>
      <c r="BQ17" s="15" t="str">
        <f t="shared" si="17"/>
        <v>#REF!</v>
      </c>
      <c r="BR17" s="15" t="str">
        <f t="shared" si="17"/>
        <v>#REF!</v>
      </c>
      <c r="BS17" s="15" t="str">
        <f t="shared" si="17"/>
        <v>#REF!</v>
      </c>
      <c r="BT17" s="15" t="str">
        <f t="shared" si="17"/>
        <v>#REF!</v>
      </c>
      <c r="BU17" s="15"/>
      <c r="BV17" s="25"/>
    </row>
    <row r="18" outlineLevel="1">
      <c r="A18" s="68"/>
      <c r="B18" s="38" t="s">
        <v>18</v>
      </c>
      <c r="C18" s="24">
        <v>58.0</v>
      </c>
      <c r="D18" s="15" t="str">
        <f t="shared" ref="D18:BT18" si="18">C18*(1+'変数'!$C5)+D12-D6</f>
        <v>#REF!</v>
      </c>
      <c r="E18" s="15" t="str">
        <f t="shared" si="18"/>
        <v>#REF!</v>
      </c>
      <c r="F18" s="15" t="str">
        <f t="shared" si="18"/>
        <v>#REF!</v>
      </c>
      <c r="G18" s="15" t="str">
        <f t="shared" si="18"/>
        <v>#REF!</v>
      </c>
      <c r="H18" s="15" t="str">
        <f t="shared" si="18"/>
        <v>#REF!</v>
      </c>
      <c r="I18" s="15" t="str">
        <f t="shared" si="18"/>
        <v>#REF!</v>
      </c>
      <c r="J18" s="15" t="str">
        <f t="shared" si="18"/>
        <v>#REF!</v>
      </c>
      <c r="K18" s="15" t="str">
        <f t="shared" si="18"/>
        <v>#REF!</v>
      </c>
      <c r="L18" s="60" t="str">
        <f t="shared" si="18"/>
        <v>#REF!</v>
      </c>
      <c r="M18" s="15" t="str">
        <f t="shared" si="18"/>
        <v>#REF!</v>
      </c>
      <c r="N18" s="15" t="str">
        <f t="shared" si="18"/>
        <v>#REF!</v>
      </c>
      <c r="O18" s="15" t="str">
        <f t="shared" si="18"/>
        <v>#REF!</v>
      </c>
      <c r="P18" s="15" t="str">
        <f t="shared" si="18"/>
        <v>#REF!</v>
      </c>
      <c r="Q18" s="15" t="str">
        <f t="shared" si="18"/>
        <v>#REF!</v>
      </c>
      <c r="R18" s="15" t="str">
        <f t="shared" si="18"/>
        <v>#REF!</v>
      </c>
      <c r="S18" s="15" t="str">
        <f t="shared" si="18"/>
        <v>#REF!</v>
      </c>
      <c r="T18" s="15" t="str">
        <f t="shared" si="18"/>
        <v>#REF!</v>
      </c>
      <c r="U18" s="15" t="str">
        <f t="shared" si="18"/>
        <v>#REF!</v>
      </c>
      <c r="V18" s="61" t="str">
        <f t="shared" si="18"/>
        <v>#REF!</v>
      </c>
      <c r="W18" s="15" t="str">
        <f t="shared" si="18"/>
        <v>#REF!</v>
      </c>
      <c r="X18" s="15" t="str">
        <f t="shared" si="18"/>
        <v>#REF!</v>
      </c>
      <c r="Y18" s="15" t="str">
        <f t="shared" si="18"/>
        <v>#REF!</v>
      </c>
      <c r="Z18" s="60" t="str">
        <f t="shared" si="18"/>
        <v>#REF!</v>
      </c>
      <c r="AA18" s="15" t="str">
        <f t="shared" si="18"/>
        <v>#REF!</v>
      </c>
      <c r="AB18" s="15" t="str">
        <f t="shared" si="18"/>
        <v>#REF!</v>
      </c>
      <c r="AC18" s="15" t="str">
        <f t="shared" si="18"/>
        <v>#REF!</v>
      </c>
      <c r="AD18" s="15" t="str">
        <f t="shared" si="18"/>
        <v>#REF!</v>
      </c>
      <c r="AE18" s="15" t="str">
        <f t="shared" si="18"/>
        <v>#REF!</v>
      </c>
      <c r="AF18" s="15" t="str">
        <f t="shared" si="18"/>
        <v>#REF!</v>
      </c>
      <c r="AG18" s="15" t="str">
        <f t="shared" si="18"/>
        <v>#REF!</v>
      </c>
      <c r="AH18" s="15" t="str">
        <f t="shared" si="18"/>
        <v>#REF!</v>
      </c>
      <c r="AI18" s="15" t="str">
        <f t="shared" si="18"/>
        <v>#REF!</v>
      </c>
      <c r="AJ18" s="15" t="str">
        <f t="shared" si="18"/>
        <v>#REF!</v>
      </c>
      <c r="AK18" s="15" t="str">
        <f t="shared" si="18"/>
        <v>#REF!</v>
      </c>
      <c r="AL18" s="15" t="str">
        <f t="shared" si="18"/>
        <v>#REF!</v>
      </c>
      <c r="AM18" s="15" t="str">
        <f t="shared" si="18"/>
        <v>#REF!</v>
      </c>
      <c r="AN18" s="15" t="str">
        <f t="shared" si="18"/>
        <v>#REF!</v>
      </c>
      <c r="AO18" s="15" t="str">
        <f t="shared" si="18"/>
        <v>#REF!</v>
      </c>
      <c r="AP18" s="61" t="str">
        <f t="shared" si="18"/>
        <v>#REF!</v>
      </c>
      <c r="AQ18" s="15" t="str">
        <f t="shared" si="18"/>
        <v>#REF!</v>
      </c>
      <c r="AR18" s="15" t="str">
        <f t="shared" si="18"/>
        <v>#REF!</v>
      </c>
      <c r="AS18" s="15" t="str">
        <f t="shared" si="18"/>
        <v>#REF!</v>
      </c>
      <c r="AT18" s="15" t="str">
        <f t="shared" si="18"/>
        <v>#REF!</v>
      </c>
      <c r="AU18" s="15" t="str">
        <f t="shared" si="18"/>
        <v>#REF!</v>
      </c>
      <c r="AV18" s="15" t="str">
        <f t="shared" si="18"/>
        <v>#REF!</v>
      </c>
      <c r="AW18" s="15" t="str">
        <f t="shared" si="18"/>
        <v>#REF!</v>
      </c>
      <c r="AX18" s="15" t="str">
        <f t="shared" si="18"/>
        <v>#REF!</v>
      </c>
      <c r="AY18" s="15" t="str">
        <f t="shared" si="18"/>
        <v>#REF!</v>
      </c>
      <c r="AZ18" s="15" t="str">
        <f t="shared" si="18"/>
        <v>#REF!</v>
      </c>
      <c r="BA18" s="15" t="str">
        <f t="shared" si="18"/>
        <v>#REF!</v>
      </c>
      <c r="BB18" s="15" t="str">
        <f t="shared" si="18"/>
        <v>#REF!</v>
      </c>
      <c r="BC18" s="15" t="str">
        <f t="shared" si="18"/>
        <v>#REF!</v>
      </c>
      <c r="BD18" s="15" t="str">
        <f t="shared" si="18"/>
        <v>#REF!</v>
      </c>
      <c r="BE18" s="15" t="str">
        <f t="shared" si="18"/>
        <v>#REF!</v>
      </c>
      <c r="BF18" s="15" t="str">
        <f t="shared" si="18"/>
        <v>#REF!</v>
      </c>
      <c r="BG18" s="15" t="str">
        <f t="shared" si="18"/>
        <v>#REF!</v>
      </c>
      <c r="BH18" s="15" t="str">
        <f t="shared" si="18"/>
        <v>#REF!</v>
      </c>
      <c r="BI18" s="15" t="str">
        <f t="shared" si="18"/>
        <v>#REF!</v>
      </c>
      <c r="BJ18" s="15" t="str">
        <f t="shared" si="18"/>
        <v>#REF!</v>
      </c>
      <c r="BK18" s="15" t="str">
        <f t="shared" si="18"/>
        <v>#REF!</v>
      </c>
      <c r="BL18" s="15" t="str">
        <f t="shared" si="18"/>
        <v>#REF!</v>
      </c>
      <c r="BM18" s="15" t="str">
        <f t="shared" si="18"/>
        <v>#REF!</v>
      </c>
      <c r="BN18" s="15" t="str">
        <f t="shared" si="18"/>
        <v>#REF!</v>
      </c>
      <c r="BO18" s="15" t="str">
        <f t="shared" si="18"/>
        <v>#REF!</v>
      </c>
      <c r="BP18" s="15" t="str">
        <f t="shared" si="18"/>
        <v>#REF!</v>
      </c>
      <c r="BQ18" s="15" t="str">
        <f t="shared" si="18"/>
        <v>#REF!</v>
      </c>
      <c r="BR18" s="15" t="str">
        <f t="shared" si="18"/>
        <v>#REF!</v>
      </c>
      <c r="BS18" s="15" t="str">
        <f t="shared" si="18"/>
        <v>#REF!</v>
      </c>
      <c r="BT18" s="15" t="str">
        <f t="shared" si="18"/>
        <v>#REF!</v>
      </c>
      <c r="BU18" s="15"/>
      <c r="BV18" s="25"/>
    </row>
    <row r="19" outlineLevel="1">
      <c r="A19" s="68"/>
      <c r="B19" s="39" t="s">
        <v>27</v>
      </c>
      <c r="C19" s="24">
        <v>800.0</v>
      </c>
      <c r="D19" s="15" t="str">
        <f t="shared" ref="D19:BT19" si="19">C19+D16</f>
        <v>#REF!</v>
      </c>
      <c r="E19" s="15" t="str">
        <f t="shared" si="19"/>
        <v>#REF!</v>
      </c>
      <c r="F19" s="15" t="str">
        <f t="shared" si="19"/>
        <v>#REF!</v>
      </c>
      <c r="G19" s="15" t="str">
        <f t="shared" si="19"/>
        <v>#REF!</v>
      </c>
      <c r="H19" s="15" t="str">
        <f t="shared" si="19"/>
        <v>#REF!</v>
      </c>
      <c r="I19" s="15" t="str">
        <f t="shared" si="19"/>
        <v>#REF!</v>
      </c>
      <c r="J19" s="15" t="str">
        <f t="shared" si="19"/>
        <v>#REF!</v>
      </c>
      <c r="K19" s="15" t="str">
        <f t="shared" si="19"/>
        <v>#REF!</v>
      </c>
      <c r="L19" s="60" t="str">
        <f t="shared" si="19"/>
        <v>#REF!</v>
      </c>
      <c r="M19" s="15" t="str">
        <f t="shared" si="19"/>
        <v>#REF!</v>
      </c>
      <c r="N19" s="15" t="str">
        <f t="shared" si="19"/>
        <v>#REF!</v>
      </c>
      <c r="O19" s="15" t="str">
        <f t="shared" si="19"/>
        <v>#REF!</v>
      </c>
      <c r="P19" s="15" t="str">
        <f t="shared" si="19"/>
        <v>#REF!</v>
      </c>
      <c r="Q19" s="15" t="str">
        <f t="shared" si="19"/>
        <v>#REF!</v>
      </c>
      <c r="R19" s="15" t="str">
        <f t="shared" si="19"/>
        <v>#REF!</v>
      </c>
      <c r="S19" s="15" t="str">
        <f t="shared" si="19"/>
        <v>#REF!</v>
      </c>
      <c r="T19" s="15" t="str">
        <f t="shared" si="19"/>
        <v>#REF!</v>
      </c>
      <c r="U19" s="15" t="str">
        <f t="shared" si="19"/>
        <v>#REF!</v>
      </c>
      <c r="V19" s="61" t="str">
        <f t="shared" si="19"/>
        <v>#REF!</v>
      </c>
      <c r="W19" s="15" t="str">
        <f t="shared" si="19"/>
        <v>#REF!</v>
      </c>
      <c r="X19" s="15" t="str">
        <f t="shared" si="19"/>
        <v>#REF!</v>
      </c>
      <c r="Y19" s="15" t="str">
        <f t="shared" si="19"/>
        <v>#REF!</v>
      </c>
      <c r="Z19" s="60" t="str">
        <f t="shared" si="19"/>
        <v>#REF!</v>
      </c>
      <c r="AA19" s="15" t="str">
        <f t="shared" si="19"/>
        <v>#REF!</v>
      </c>
      <c r="AB19" s="15" t="str">
        <f t="shared" si="19"/>
        <v>#REF!</v>
      </c>
      <c r="AC19" s="15" t="str">
        <f t="shared" si="19"/>
        <v>#REF!</v>
      </c>
      <c r="AD19" s="15" t="str">
        <f t="shared" si="19"/>
        <v>#REF!</v>
      </c>
      <c r="AE19" s="15" t="str">
        <f t="shared" si="19"/>
        <v>#REF!</v>
      </c>
      <c r="AF19" s="15" t="str">
        <f t="shared" si="19"/>
        <v>#REF!</v>
      </c>
      <c r="AG19" s="15" t="str">
        <f t="shared" si="19"/>
        <v>#REF!</v>
      </c>
      <c r="AH19" s="15" t="str">
        <f t="shared" si="19"/>
        <v>#REF!</v>
      </c>
      <c r="AI19" s="15" t="str">
        <f t="shared" si="19"/>
        <v>#REF!</v>
      </c>
      <c r="AJ19" s="15" t="str">
        <f t="shared" si="19"/>
        <v>#REF!</v>
      </c>
      <c r="AK19" s="15" t="str">
        <f t="shared" si="19"/>
        <v>#REF!</v>
      </c>
      <c r="AL19" s="15" t="str">
        <f t="shared" si="19"/>
        <v>#REF!</v>
      </c>
      <c r="AM19" s="15" t="str">
        <f t="shared" si="19"/>
        <v>#REF!</v>
      </c>
      <c r="AN19" s="15" t="str">
        <f t="shared" si="19"/>
        <v>#REF!</v>
      </c>
      <c r="AO19" s="15" t="str">
        <f t="shared" si="19"/>
        <v>#REF!</v>
      </c>
      <c r="AP19" s="61" t="str">
        <f t="shared" si="19"/>
        <v>#REF!</v>
      </c>
      <c r="AQ19" s="15" t="str">
        <f t="shared" si="19"/>
        <v>#REF!</v>
      </c>
      <c r="AR19" s="15" t="str">
        <f t="shared" si="19"/>
        <v>#REF!</v>
      </c>
      <c r="AS19" s="15" t="str">
        <f t="shared" si="19"/>
        <v>#REF!</v>
      </c>
      <c r="AT19" s="15" t="str">
        <f t="shared" si="19"/>
        <v>#REF!</v>
      </c>
      <c r="AU19" s="15" t="str">
        <f t="shared" si="19"/>
        <v>#REF!</v>
      </c>
      <c r="AV19" s="15" t="str">
        <f t="shared" si="19"/>
        <v>#REF!</v>
      </c>
      <c r="AW19" s="15" t="str">
        <f t="shared" si="19"/>
        <v>#REF!</v>
      </c>
      <c r="AX19" s="15" t="str">
        <f t="shared" si="19"/>
        <v>#REF!</v>
      </c>
      <c r="AY19" s="15" t="str">
        <f t="shared" si="19"/>
        <v>#REF!</v>
      </c>
      <c r="AZ19" s="15" t="str">
        <f t="shared" si="19"/>
        <v>#REF!</v>
      </c>
      <c r="BA19" s="15" t="str">
        <f t="shared" si="19"/>
        <v>#REF!</v>
      </c>
      <c r="BB19" s="15" t="str">
        <f t="shared" si="19"/>
        <v>#REF!</v>
      </c>
      <c r="BC19" s="15" t="str">
        <f t="shared" si="19"/>
        <v>#REF!</v>
      </c>
      <c r="BD19" s="15" t="str">
        <f t="shared" si="19"/>
        <v>#REF!</v>
      </c>
      <c r="BE19" s="15" t="str">
        <f t="shared" si="19"/>
        <v>#REF!</v>
      </c>
      <c r="BF19" s="15" t="str">
        <f t="shared" si="19"/>
        <v>#REF!</v>
      </c>
      <c r="BG19" s="15" t="str">
        <f t="shared" si="19"/>
        <v>#REF!</v>
      </c>
      <c r="BH19" s="15" t="str">
        <f t="shared" si="19"/>
        <v>#REF!</v>
      </c>
      <c r="BI19" s="15" t="str">
        <f t="shared" si="19"/>
        <v>#REF!</v>
      </c>
      <c r="BJ19" s="15" t="str">
        <f t="shared" si="19"/>
        <v>#REF!</v>
      </c>
      <c r="BK19" s="15" t="str">
        <f t="shared" si="19"/>
        <v>#REF!</v>
      </c>
      <c r="BL19" s="15" t="str">
        <f t="shared" si="19"/>
        <v>#REF!</v>
      </c>
      <c r="BM19" s="15" t="str">
        <f t="shared" si="19"/>
        <v>#REF!</v>
      </c>
      <c r="BN19" s="15" t="str">
        <f t="shared" si="19"/>
        <v>#REF!</v>
      </c>
      <c r="BO19" s="15" t="str">
        <f t="shared" si="19"/>
        <v>#REF!</v>
      </c>
      <c r="BP19" s="15" t="str">
        <f t="shared" si="19"/>
        <v>#REF!</v>
      </c>
      <c r="BQ19" s="15" t="str">
        <f t="shared" si="19"/>
        <v>#REF!</v>
      </c>
      <c r="BR19" s="15" t="str">
        <f t="shared" si="19"/>
        <v>#REF!</v>
      </c>
      <c r="BS19" s="15" t="str">
        <f t="shared" si="19"/>
        <v>#REF!</v>
      </c>
      <c r="BT19" s="15" t="str">
        <f t="shared" si="19"/>
        <v>#REF!</v>
      </c>
      <c r="BU19" s="15"/>
      <c r="BV19" s="25"/>
    </row>
    <row r="20" outlineLevel="1">
      <c r="A20" s="37"/>
      <c r="B20" s="40" t="s">
        <v>28</v>
      </c>
      <c r="C20" s="20">
        <f t="shared" ref="C20:BT20" si="20">SUM(C17:C19)</f>
        <v>858</v>
      </c>
      <c r="D20" s="20" t="str">
        <f t="shared" si="20"/>
        <v>#REF!</v>
      </c>
      <c r="E20" s="20" t="str">
        <f t="shared" si="20"/>
        <v>#REF!</v>
      </c>
      <c r="F20" s="20" t="str">
        <f t="shared" si="20"/>
        <v>#REF!</v>
      </c>
      <c r="G20" s="20" t="str">
        <f t="shared" si="20"/>
        <v>#REF!</v>
      </c>
      <c r="H20" s="20" t="str">
        <f t="shared" si="20"/>
        <v>#REF!</v>
      </c>
      <c r="I20" s="20" t="str">
        <f t="shared" si="20"/>
        <v>#REF!</v>
      </c>
      <c r="J20" s="20" t="str">
        <f t="shared" si="20"/>
        <v>#REF!</v>
      </c>
      <c r="K20" s="20" t="str">
        <f t="shared" si="20"/>
        <v>#REF!</v>
      </c>
      <c r="L20" s="69" t="str">
        <f t="shared" si="20"/>
        <v>#REF!</v>
      </c>
      <c r="M20" s="20" t="str">
        <f t="shared" si="20"/>
        <v>#REF!</v>
      </c>
      <c r="N20" s="20" t="str">
        <f t="shared" si="20"/>
        <v>#REF!</v>
      </c>
      <c r="O20" s="20" t="str">
        <f t="shared" si="20"/>
        <v>#REF!</v>
      </c>
      <c r="P20" s="20" t="str">
        <f t="shared" si="20"/>
        <v>#REF!</v>
      </c>
      <c r="Q20" s="20" t="str">
        <f t="shared" si="20"/>
        <v>#REF!</v>
      </c>
      <c r="R20" s="20" t="str">
        <f t="shared" si="20"/>
        <v>#REF!</v>
      </c>
      <c r="S20" s="20" t="str">
        <f t="shared" si="20"/>
        <v>#REF!</v>
      </c>
      <c r="T20" s="20" t="str">
        <f t="shared" si="20"/>
        <v>#REF!</v>
      </c>
      <c r="U20" s="20" t="str">
        <f t="shared" si="20"/>
        <v>#REF!</v>
      </c>
      <c r="V20" s="70" t="str">
        <f t="shared" si="20"/>
        <v>#REF!</v>
      </c>
      <c r="W20" s="20" t="str">
        <f t="shared" si="20"/>
        <v>#REF!</v>
      </c>
      <c r="X20" s="20" t="str">
        <f t="shared" si="20"/>
        <v>#REF!</v>
      </c>
      <c r="Y20" s="20" t="str">
        <f t="shared" si="20"/>
        <v>#REF!</v>
      </c>
      <c r="Z20" s="69" t="str">
        <f t="shared" si="20"/>
        <v>#REF!</v>
      </c>
      <c r="AA20" s="20" t="str">
        <f t="shared" si="20"/>
        <v>#REF!</v>
      </c>
      <c r="AB20" s="20" t="str">
        <f t="shared" si="20"/>
        <v>#REF!</v>
      </c>
      <c r="AC20" s="20" t="str">
        <f t="shared" si="20"/>
        <v>#REF!</v>
      </c>
      <c r="AD20" s="20" t="str">
        <f t="shared" si="20"/>
        <v>#REF!</v>
      </c>
      <c r="AE20" s="20" t="str">
        <f t="shared" si="20"/>
        <v>#REF!</v>
      </c>
      <c r="AF20" s="20" t="str">
        <f t="shared" si="20"/>
        <v>#REF!</v>
      </c>
      <c r="AG20" s="20" t="str">
        <f t="shared" si="20"/>
        <v>#REF!</v>
      </c>
      <c r="AH20" s="20" t="str">
        <f t="shared" si="20"/>
        <v>#REF!</v>
      </c>
      <c r="AI20" s="20" t="str">
        <f t="shared" si="20"/>
        <v>#REF!</v>
      </c>
      <c r="AJ20" s="20" t="str">
        <f t="shared" si="20"/>
        <v>#REF!</v>
      </c>
      <c r="AK20" s="20" t="str">
        <f t="shared" si="20"/>
        <v>#REF!</v>
      </c>
      <c r="AL20" s="20" t="str">
        <f t="shared" si="20"/>
        <v>#REF!</v>
      </c>
      <c r="AM20" s="20" t="str">
        <f t="shared" si="20"/>
        <v>#REF!</v>
      </c>
      <c r="AN20" s="20" t="str">
        <f t="shared" si="20"/>
        <v>#REF!</v>
      </c>
      <c r="AO20" s="20" t="str">
        <f t="shared" si="20"/>
        <v>#REF!</v>
      </c>
      <c r="AP20" s="70" t="str">
        <f t="shared" si="20"/>
        <v>#REF!</v>
      </c>
      <c r="AQ20" s="20" t="str">
        <f t="shared" si="20"/>
        <v>#REF!</v>
      </c>
      <c r="AR20" s="20" t="str">
        <f t="shared" si="20"/>
        <v>#REF!</v>
      </c>
      <c r="AS20" s="20" t="str">
        <f t="shared" si="20"/>
        <v>#REF!</v>
      </c>
      <c r="AT20" s="20" t="str">
        <f t="shared" si="20"/>
        <v>#REF!</v>
      </c>
      <c r="AU20" s="20" t="str">
        <f t="shared" si="20"/>
        <v>#REF!</v>
      </c>
      <c r="AV20" s="20" t="str">
        <f t="shared" si="20"/>
        <v>#REF!</v>
      </c>
      <c r="AW20" s="20" t="str">
        <f t="shared" si="20"/>
        <v>#REF!</v>
      </c>
      <c r="AX20" s="20" t="str">
        <f t="shared" si="20"/>
        <v>#REF!</v>
      </c>
      <c r="AY20" s="20" t="str">
        <f t="shared" si="20"/>
        <v>#REF!</v>
      </c>
      <c r="AZ20" s="20" t="str">
        <f t="shared" si="20"/>
        <v>#REF!</v>
      </c>
      <c r="BA20" s="20" t="str">
        <f t="shared" si="20"/>
        <v>#REF!</v>
      </c>
      <c r="BB20" s="20" t="str">
        <f t="shared" si="20"/>
        <v>#REF!</v>
      </c>
      <c r="BC20" s="20" t="str">
        <f t="shared" si="20"/>
        <v>#REF!</v>
      </c>
      <c r="BD20" s="20" t="str">
        <f t="shared" si="20"/>
        <v>#REF!</v>
      </c>
      <c r="BE20" s="20" t="str">
        <f t="shared" si="20"/>
        <v>#REF!</v>
      </c>
      <c r="BF20" s="20" t="str">
        <f t="shared" si="20"/>
        <v>#REF!</v>
      </c>
      <c r="BG20" s="20" t="str">
        <f t="shared" si="20"/>
        <v>#REF!</v>
      </c>
      <c r="BH20" s="20" t="str">
        <f t="shared" si="20"/>
        <v>#REF!</v>
      </c>
      <c r="BI20" s="20" t="str">
        <f t="shared" si="20"/>
        <v>#REF!</v>
      </c>
      <c r="BJ20" s="20" t="str">
        <f t="shared" si="20"/>
        <v>#REF!</v>
      </c>
      <c r="BK20" s="20" t="str">
        <f t="shared" si="20"/>
        <v>#REF!</v>
      </c>
      <c r="BL20" s="20" t="str">
        <f t="shared" si="20"/>
        <v>#REF!</v>
      </c>
      <c r="BM20" s="20" t="str">
        <f t="shared" si="20"/>
        <v>#REF!</v>
      </c>
      <c r="BN20" s="20" t="str">
        <f t="shared" si="20"/>
        <v>#REF!</v>
      </c>
      <c r="BO20" s="20" t="str">
        <f t="shared" si="20"/>
        <v>#REF!</v>
      </c>
      <c r="BP20" s="20" t="str">
        <f t="shared" si="20"/>
        <v>#REF!</v>
      </c>
      <c r="BQ20" s="20" t="str">
        <f t="shared" si="20"/>
        <v>#REF!</v>
      </c>
      <c r="BR20" s="20" t="str">
        <f t="shared" si="20"/>
        <v>#REF!</v>
      </c>
      <c r="BS20" s="20" t="str">
        <f t="shared" si="20"/>
        <v>#REF!</v>
      </c>
      <c r="BT20" s="20" t="str">
        <f t="shared" si="20"/>
        <v>#REF!</v>
      </c>
      <c r="BU20" s="20"/>
      <c r="BV20" s="25"/>
    </row>
    <row r="21" ht="13.5" customHeight="1" outlineLevel="1">
      <c r="A21" s="13"/>
      <c r="B21" s="13"/>
      <c r="C21" s="41"/>
      <c r="D21" s="4"/>
      <c r="E21" s="4"/>
      <c r="F21" s="4"/>
      <c r="G21" s="4"/>
      <c r="H21" s="4"/>
      <c r="I21" s="4"/>
      <c r="J21" s="4"/>
      <c r="K21" s="4"/>
      <c r="L21" s="71"/>
      <c r="M21" s="4"/>
      <c r="N21" s="4"/>
      <c r="O21" s="4"/>
      <c r="P21" s="4"/>
      <c r="Q21" s="4"/>
      <c r="R21" s="4"/>
      <c r="S21" s="4"/>
      <c r="T21" s="4"/>
      <c r="U21" s="4"/>
      <c r="V21" s="72"/>
      <c r="W21" s="4"/>
      <c r="X21" s="4"/>
      <c r="Y21" s="4"/>
      <c r="Z21" s="71"/>
      <c r="AA21" s="4"/>
      <c r="AB21" s="4"/>
      <c r="AC21" s="4"/>
      <c r="AD21" s="4"/>
      <c r="AE21" s="4"/>
      <c r="AF21" s="4"/>
      <c r="AG21" s="4"/>
      <c r="AH21" s="4"/>
      <c r="AI21" s="4"/>
      <c r="AJ21" s="4"/>
      <c r="AK21" s="4"/>
      <c r="AL21" s="4"/>
      <c r="AM21" s="4"/>
      <c r="AN21" s="4"/>
      <c r="AO21" s="4"/>
      <c r="AP21" s="72"/>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25"/>
    </row>
    <row r="22">
      <c r="A22" s="16" t="s">
        <v>53</v>
      </c>
      <c r="B22" s="17" t="s">
        <v>10</v>
      </c>
      <c r="C22" s="14">
        <v>31.0</v>
      </c>
      <c r="D22" s="15">
        <f t="shared" ref="D22:BT22" si="21">C22+1</f>
        <v>32</v>
      </c>
      <c r="E22" s="15">
        <f t="shared" si="21"/>
        <v>33</v>
      </c>
      <c r="F22" s="15">
        <f t="shared" si="21"/>
        <v>34</v>
      </c>
      <c r="G22" s="15">
        <f t="shared" si="21"/>
        <v>35</v>
      </c>
      <c r="H22" s="15">
        <f t="shared" si="21"/>
        <v>36</v>
      </c>
      <c r="I22" s="15">
        <f t="shared" si="21"/>
        <v>37</v>
      </c>
      <c r="J22" s="15">
        <f t="shared" si="21"/>
        <v>38</v>
      </c>
      <c r="K22" s="15">
        <f t="shared" si="21"/>
        <v>39</v>
      </c>
      <c r="L22" s="60">
        <f t="shared" si="21"/>
        <v>40</v>
      </c>
      <c r="M22" s="15">
        <f t="shared" si="21"/>
        <v>41</v>
      </c>
      <c r="N22" s="15">
        <f t="shared" si="21"/>
        <v>42</v>
      </c>
      <c r="O22" s="15">
        <f t="shared" si="21"/>
        <v>43</v>
      </c>
      <c r="P22" s="15">
        <f t="shared" si="21"/>
        <v>44</v>
      </c>
      <c r="Q22" s="15">
        <f t="shared" si="21"/>
        <v>45</v>
      </c>
      <c r="R22" s="15">
        <f t="shared" si="21"/>
        <v>46</v>
      </c>
      <c r="S22" s="15">
        <f t="shared" si="21"/>
        <v>47</v>
      </c>
      <c r="T22" s="15">
        <f t="shared" si="21"/>
        <v>48</v>
      </c>
      <c r="U22" s="15">
        <f t="shared" si="21"/>
        <v>49</v>
      </c>
      <c r="V22" s="61">
        <f t="shared" si="21"/>
        <v>50</v>
      </c>
      <c r="W22" s="15">
        <f t="shared" si="21"/>
        <v>51</v>
      </c>
      <c r="X22" s="15">
        <f t="shared" si="21"/>
        <v>52</v>
      </c>
      <c r="Y22" s="15">
        <f t="shared" si="21"/>
        <v>53</v>
      </c>
      <c r="Z22" s="60">
        <f t="shared" si="21"/>
        <v>54</v>
      </c>
      <c r="AA22" s="15">
        <f t="shared" si="21"/>
        <v>55</v>
      </c>
      <c r="AB22" s="15">
        <f t="shared" si="21"/>
        <v>56</v>
      </c>
      <c r="AC22" s="15">
        <f t="shared" si="21"/>
        <v>57</v>
      </c>
      <c r="AD22" s="15">
        <f t="shared" si="21"/>
        <v>58</v>
      </c>
      <c r="AE22" s="15">
        <f t="shared" si="21"/>
        <v>59</v>
      </c>
      <c r="AF22" s="15">
        <f t="shared" si="21"/>
        <v>60</v>
      </c>
      <c r="AG22" s="15">
        <f t="shared" si="21"/>
        <v>61</v>
      </c>
      <c r="AH22" s="15">
        <f t="shared" si="21"/>
        <v>62</v>
      </c>
      <c r="AI22" s="15">
        <f t="shared" si="21"/>
        <v>63</v>
      </c>
      <c r="AJ22" s="15">
        <f t="shared" si="21"/>
        <v>64</v>
      </c>
      <c r="AK22" s="15">
        <f t="shared" si="21"/>
        <v>65</v>
      </c>
      <c r="AL22" s="15">
        <f t="shared" si="21"/>
        <v>66</v>
      </c>
      <c r="AM22" s="15">
        <f t="shared" si="21"/>
        <v>67</v>
      </c>
      <c r="AN22" s="15">
        <f t="shared" si="21"/>
        <v>68</v>
      </c>
      <c r="AO22" s="15">
        <f t="shared" si="21"/>
        <v>69</v>
      </c>
      <c r="AP22" s="61">
        <f t="shared" si="21"/>
        <v>70</v>
      </c>
      <c r="AQ22" s="15">
        <f t="shared" si="21"/>
        <v>71</v>
      </c>
      <c r="AR22" s="15">
        <f t="shared" si="21"/>
        <v>72</v>
      </c>
      <c r="AS22" s="15">
        <f t="shared" si="21"/>
        <v>73</v>
      </c>
      <c r="AT22" s="15">
        <f t="shared" si="21"/>
        <v>74</v>
      </c>
      <c r="AU22" s="15">
        <f t="shared" si="21"/>
        <v>75</v>
      </c>
      <c r="AV22" s="15">
        <f t="shared" si="21"/>
        <v>76</v>
      </c>
      <c r="AW22" s="15">
        <f t="shared" si="21"/>
        <v>77</v>
      </c>
      <c r="AX22" s="15">
        <f t="shared" si="21"/>
        <v>78</v>
      </c>
      <c r="AY22" s="15">
        <f t="shared" si="21"/>
        <v>79</v>
      </c>
      <c r="AZ22" s="15">
        <f t="shared" si="21"/>
        <v>80</v>
      </c>
      <c r="BA22" s="15">
        <f t="shared" si="21"/>
        <v>81</v>
      </c>
      <c r="BB22" s="15">
        <f t="shared" si="21"/>
        <v>82</v>
      </c>
      <c r="BC22" s="15">
        <f t="shared" si="21"/>
        <v>83</v>
      </c>
      <c r="BD22" s="15">
        <f t="shared" si="21"/>
        <v>84</v>
      </c>
      <c r="BE22" s="15">
        <f t="shared" si="21"/>
        <v>85</v>
      </c>
      <c r="BF22" s="15">
        <f t="shared" si="21"/>
        <v>86</v>
      </c>
      <c r="BG22" s="15">
        <f t="shared" si="21"/>
        <v>87</v>
      </c>
      <c r="BH22" s="15">
        <f t="shared" si="21"/>
        <v>88</v>
      </c>
      <c r="BI22" s="15">
        <f t="shared" si="21"/>
        <v>89</v>
      </c>
      <c r="BJ22" s="15">
        <f t="shared" si="21"/>
        <v>90</v>
      </c>
      <c r="BK22" s="15">
        <f t="shared" si="21"/>
        <v>91</v>
      </c>
      <c r="BL22" s="15">
        <f t="shared" si="21"/>
        <v>92</v>
      </c>
      <c r="BM22" s="15">
        <f t="shared" si="21"/>
        <v>93</v>
      </c>
      <c r="BN22" s="15">
        <f t="shared" si="21"/>
        <v>94</v>
      </c>
      <c r="BO22" s="15">
        <f t="shared" si="21"/>
        <v>95</v>
      </c>
      <c r="BP22" s="15">
        <f t="shared" si="21"/>
        <v>96</v>
      </c>
      <c r="BQ22" s="15">
        <f t="shared" si="21"/>
        <v>97</v>
      </c>
      <c r="BR22" s="15">
        <f t="shared" si="21"/>
        <v>98</v>
      </c>
      <c r="BS22" s="15">
        <f t="shared" si="21"/>
        <v>99</v>
      </c>
      <c r="BT22" s="15">
        <f t="shared" si="21"/>
        <v>100</v>
      </c>
      <c r="BU22" s="15"/>
      <c r="BV22" s="25"/>
    </row>
    <row r="23" outlineLevel="1">
      <c r="A23" s="18"/>
      <c r="B23" s="18" t="s">
        <v>11</v>
      </c>
      <c r="C23" s="15"/>
      <c r="D23" s="15"/>
      <c r="E23" s="15"/>
      <c r="F23" s="24" t="s">
        <v>29</v>
      </c>
      <c r="G23" s="15"/>
      <c r="H23" s="24" t="s">
        <v>29</v>
      </c>
      <c r="I23" s="15"/>
      <c r="J23" s="24" t="s">
        <v>14</v>
      </c>
      <c r="K23" s="15"/>
      <c r="L23" s="60"/>
      <c r="M23" s="15"/>
      <c r="N23" s="15"/>
      <c r="O23" s="15"/>
      <c r="P23" s="15"/>
      <c r="Q23" s="15"/>
      <c r="R23" s="15"/>
      <c r="S23" s="15"/>
      <c r="T23" s="15"/>
      <c r="U23" s="15"/>
      <c r="V23" s="62" t="s">
        <v>52</v>
      </c>
      <c r="W23" s="15"/>
      <c r="X23" s="15"/>
      <c r="Y23" s="15"/>
      <c r="Z23" s="60"/>
      <c r="AA23" s="15"/>
      <c r="AB23" s="15"/>
      <c r="AC23" s="15"/>
      <c r="AD23" s="24"/>
      <c r="AE23" s="15"/>
      <c r="AF23" s="24"/>
      <c r="AG23" s="15"/>
      <c r="AH23" s="15"/>
      <c r="AI23" s="15"/>
      <c r="AJ23" s="15"/>
      <c r="AK23" s="15"/>
      <c r="AL23" s="15"/>
      <c r="AM23" s="15"/>
      <c r="AN23" s="15"/>
      <c r="AO23" s="15"/>
      <c r="AP23" s="62" t="s">
        <v>15</v>
      </c>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25"/>
    </row>
    <row r="24" outlineLevel="1">
      <c r="A24" s="22"/>
      <c r="B24" s="22" t="s">
        <v>16</v>
      </c>
      <c r="C24" s="24">
        <f>50*12</f>
        <v>600</v>
      </c>
      <c r="D24" s="15" t="str">
        <f>C24*(1+'変数'!$C7)</f>
        <v>#REF!</v>
      </c>
      <c r="E24" s="24" t="str">
        <f>$D24</f>
        <v>#REF!</v>
      </c>
      <c r="F24" s="24" t="str">
        <f>$D24/2</f>
        <v>#REF!</v>
      </c>
      <c r="G24" s="24" t="str">
        <f>$D24</f>
        <v>#REF!</v>
      </c>
      <c r="H24" s="24" t="str">
        <f>$D24/2</f>
        <v>#REF!</v>
      </c>
      <c r="I24" s="24" t="str">
        <f>$D24</f>
        <v>#REF!</v>
      </c>
      <c r="J24" s="24" t="str">
        <f>$D24/2</f>
        <v>#REF!</v>
      </c>
      <c r="K24" s="15" t="str">
        <f>E24</f>
        <v>#REF!</v>
      </c>
      <c r="L24" s="60" t="str">
        <f t="shared" ref="L24:U24" si="22">K24*(1+'変数'!$C7)</f>
        <v>#REF!</v>
      </c>
      <c r="M24" s="15" t="str">
        <f t="shared" si="22"/>
        <v>#REF!</v>
      </c>
      <c r="N24" s="15" t="str">
        <f t="shared" si="22"/>
        <v>#REF!</v>
      </c>
      <c r="O24" s="15" t="str">
        <f t="shared" si="22"/>
        <v>#REF!</v>
      </c>
      <c r="P24" s="15" t="str">
        <f t="shared" si="22"/>
        <v>#REF!</v>
      </c>
      <c r="Q24" s="15" t="str">
        <f t="shared" si="22"/>
        <v>#REF!</v>
      </c>
      <c r="R24" s="15" t="str">
        <f t="shared" si="22"/>
        <v>#REF!</v>
      </c>
      <c r="S24" s="15" t="str">
        <f t="shared" si="22"/>
        <v>#REF!</v>
      </c>
      <c r="T24" s="15" t="str">
        <f t="shared" si="22"/>
        <v>#REF!</v>
      </c>
      <c r="U24" s="15" t="str">
        <f t="shared" si="22"/>
        <v>#REF!</v>
      </c>
      <c r="V24" s="61" t="str">
        <f t="shared" ref="V24:AO24" si="23">U24*(1+'変数'!$C8)</f>
        <v>#REF!</v>
      </c>
      <c r="W24" s="15" t="str">
        <f t="shared" si="23"/>
        <v>#REF!</v>
      </c>
      <c r="X24" s="15" t="str">
        <f t="shared" si="23"/>
        <v>#REF!</v>
      </c>
      <c r="Y24" s="15" t="str">
        <f t="shared" si="23"/>
        <v>#REF!</v>
      </c>
      <c r="Z24" s="60" t="str">
        <f t="shared" si="23"/>
        <v>#REF!</v>
      </c>
      <c r="AA24" s="15" t="str">
        <f t="shared" si="23"/>
        <v>#REF!</v>
      </c>
      <c r="AB24" s="15" t="str">
        <f t="shared" si="23"/>
        <v>#REF!</v>
      </c>
      <c r="AC24" s="15" t="str">
        <f t="shared" si="23"/>
        <v>#REF!</v>
      </c>
      <c r="AD24" s="15" t="str">
        <f t="shared" si="23"/>
        <v>#REF!</v>
      </c>
      <c r="AE24" s="15" t="str">
        <f t="shared" si="23"/>
        <v>#REF!</v>
      </c>
      <c r="AF24" s="15" t="str">
        <f t="shared" si="23"/>
        <v>#REF!</v>
      </c>
      <c r="AG24" s="15" t="str">
        <f t="shared" si="23"/>
        <v>#REF!</v>
      </c>
      <c r="AH24" s="15" t="str">
        <f t="shared" si="23"/>
        <v>#REF!</v>
      </c>
      <c r="AI24" s="15" t="str">
        <f t="shared" si="23"/>
        <v>#REF!</v>
      </c>
      <c r="AJ24" s="15" t="str">
        <f t="shared" si="23"/>
        <v>#REF!</v>
      </c>
      <c r="AK24" s="15" t="str">
        <f t="shared" si="23"/>
        <v>#REF!</v>
      </c>
      <c r="AL24" s="15" t="str">
        <f t="shared" si="23"/>
        <v>#REF!</v>
      </c>
      <c r="AM24" s="15" t="str">
        <f t="shared" si="23"/>
        <v>#REF!</v>
      </c>
      <c r="AN24" s="15" t="str">
        <f t="shared" si="23"/>
        <v>#REF!</v>
      </c>
      <c r="AO24" s="15" t="str">
        <f t="shared" si="23"/>
        <v>#REF!</v>
      </c>
      <c r="AP24" s="62"/>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5" t="str">
        <f t="shared" ref="BV24:BV36" si="25">SUM(C24:BT24)</f>
        <v>#REF!</v>
      </c>
    </row>
    <row r="25" outlineLevel="1">
      <c r="A25" s="22"/>
      <c r="B25" s="22" t="s">
        <v>17</v>
      </c>
      <c r="C25" s="24"/>
      <c r="D25" s="15"/>
      <c r="E25" s="15"/>
      <c r="F25" s="15"/>
      <c r="G25" s="15"/>
      <c r="H25" s="15"/>
      <c r="I25" s="15"/>
      <c r="J25" s="15"/>
      <c r="K25" s="15"/>
      <c r="L25" s="60" t="str">
        <f>K37</f>
        <v>#REF!</v>
      </c>
      <c r="M25" s="15"/>
      <c r="N25" s="15"/>
      <c r="O25" s="15"/>
      <c r="P25" s="15"/>
      <c r="Q25" s="15"/>
      <c r="R25" s="15"/>
      <c r="S25" s="15"/>
      <c r="T25" s="15"/>
      <c r="U25" s="15"/>
      <c r="V25" s="62"/>
      <c r="W25" s="24"/>
      <c r="X25" s="24"/>
      <c r="Y25" s="24"/>
      <c r="Z25" s="63"/>
      <c r="AA25" s="24"/>
      <c r="AB25" s="24"/>
      <c r="AC25" s="24"/>
      <c r="AD25" s="24"/>
      <c r="AE25" s="24"/>
      <c r="AF25" s="24"/>
      <c r="AG25" s="24"/>
      <c r="AH25" s="24"/>
      <c r="AI25" s="24"/>
      <c r="AJ25" s="24"/>
      <c r="AK25" s="24"/>
      <c r="AL25" s="24"/>
      <c r="AM25" s="24"/>
      <c r="AN25" s="24"/>
      <c r="AO25" s="24"/>
      <c r="AP25" s="62" t="str">
        <f t="shared" ref="AP25:BT25" si="24">AO25</f>
        <v/>
      </c>
      <c r="AQ25" s="24" t="str">
        <f t="shared" si="24"/>
        <v/>
      </c>
      <c r="AR25" s="24" t="str">
        <f t="shared" si="24"/>
        <v/>
      </c>
      <c r="AS25" s="24" t="str">
        <f t="shared" si="24"/>
        <v/>
      </c>
      <c r="AT25" s="24" t="str">
        <f t="shared" si="24"/>
        <v/>
      </c>
      <c r="AU25" s="24" t="str">
        <f t="shared" si="24"/>
        <v/>
      </c>
      <c r="AV25" s="24" t="str">
        <f t="shared" si="24"/>
        <v/>
      </c>
      <c r="AW25" s="24" t="str">
        <f t="shared" si="24"/>
        <v/>
      </c>
      <c r="AX25" s="24" t="str">
        <f t="shared" si="24"/>
        <v/>
      </c>
      <c r="AY25" s="24" t="str">
        <f t="shared" si="24"/>
        <v/>
      </c>
      <c r="AZ25" s="24" t="str">
        <f t="shared" si="24"/>
        <v/>
      </c>
      <c r="BA25" s="24" t="str">
        <f t="shared" si="24"/>
        <v/>
      </c>
      <c r="BB25" s="24" t="str">
        <f t="shared" si="24"/>
        <v/>
      </c>
      <c r="BC25" s="24" t="str">
        <f t="shared" si="24"/>
        <v/>
      </c>
      <c r="BD25" s="24" t="str">
        <f t="shared" si="24"/>
        <v/>
      </c>
      <c r="BE25" s="24" t="str">
        <f t="shared" si="24"/>
        <v/>
      </c>
      <c r="BF25" s="24" t="str">
        <f t="shared" si="24"/>
        <v/>
      </c>
      <c r="BG25" s="24" t="str">
        <f t="shared" si="24"/>
        <v/>
      </c>
      <c r="BH25" s="24" t="str">
        <f t="shared" si="24"/>
        <v/>
      </c>
      <c r="BI25" s="24" t="str">
        <f t="shared" si="24"/>
        <v/>
      </c>
      <c r="BJ25" s="24" t="str">
        <f t="shared" si="24"/>
        <v/>
      </c>
      <c r="BK25" s="24" t="str">
        <f t="shared" si="24"/>
        <v/>
      </c>
      <c r="BL25" s="24" t="str">
        <f t="shared" si="24"/>
        <v/>
      </c>
      <c r="BM25" s="24" t="str">
        <f t="shared" si="24"/>
        <v/>
      </c>
      <c r="BN25" s="24" t="str">
        <f t="shared" si="24"/>
        <v/>
      </c>
      <c r="BO25" s="24" t="str">
        <f t="shared" si="24"/>
        <v/>
      </c>
      <c r="BP25" s="24" t="str">
        <f t="shared" si="24"/>
        <v/>
      </c>
      <c r="BQ25" s="24" t="str">
        <f t="shared" si="24"/>
        <v/>
      </c>
      <c r="BR25" s="24" t="str">
        <f t="shared" si="24"/>
        <v/>
      </c>
      <c r="BS25" s="24" t="str">
        <f t="shared" si="24"/>
        <v/>
      </c>
      <c r="BT25" s="24" t="str">
        <f t="shared" si="24"/>
        <v/>
      </c>
      <c r="BU25" s="24"/>
      <c r="BV25" s="25" t="str">
        <f t="shared" si="25"/>
        <v>#REF!</v>
      </c>
    </row>
    <row r="26" outlineLevel="1">
      <c r="A26" s="22"/>
      <c r="B26" s="22" t="s">
        <v>18</v>
      </c>
      <c r="C26" s="24"/>
      <c r="D26" s="15"/>
      <c r="E26" s="15"/>
      <c r="F26" s="15"/>
      <c r="G26" s="15"/>
      <c r="H26" s="15"/>
      <c r="I26" s="15"/>
      <c r="J26" s="15"/>
      <c r="K26" s="15"/>
      <c r="L26" s="60"/>
      <c r="M26" s="15"/>
      <c r="N26" s="15"/>
      <c r="O26" s="15"/>
      <c r="P26" s="15"/>
      <c r="Q26" s="15"/>
      <c r="R26" s="15"/>
      <c r="S26" s="15"/>
      <c r="T26" s="15"/>
      <c r="U26" s="15"/>
      <c r="V26" s="61"/>
      <c r="W26" s="15"/>
      <c r="X26" s="15"/>
      <c r="Y26" s="15"/>
      <c r="Z26" s="60"/>
      <c r="AA26" s="15"/>
      <c r="AB26" s="15"/>
      <c r="AC26" s="15"/>
      <c r="AD26" s="15"/>
      <c r="AE26" s="15"/>
      <c r="AF26" s="15"/>
      <c r="AG26" s="24"/>
      <c r="AH26" s="24"/>
      <c r="AI26" s="24"/>
      <c r="AJ26" s="24"/>
      <c r="AK26" s="24"/>
      <c r="AL26" s="24"/>
      <c r="AM26" s="24"/>
      <c r="AN26" s="24"/>
      <c r="AO26" s="24"/>
      <c r="AP26" s="62">
        <v>90.0</v>
      </c>
      <c r="AQ26" s="24">
        <f t="shared" ref="AQ26:BT26" si="26">AP26</f>
        <v>90</v>
      </c>
      <c r="AR26" s="24">
        <f t="shared" si="26"/>
        <v>90</v>
      </c>
      <c r="AS26" s="24">
        <f t="shared" si="26"/>
        <v>90</v>
      </c>
      <c r="AT26" s="24">
        <f t="shared" si="26"/>
        <v>90</v>
      </c>
      <c r="AU26" s="24">
        <f t="shared" si="26"/>
        <v>90</v>
      </c>
      <c r="AV26" s="24">
        <f t="shared" si="26"/>
        <v>90</v>
      </c>
      <c r="AW26" s="24">
        <f t="shared" si="26"/>
        <v>90</v>
      </c>
      <c r="AX26" s="24">
        <f t="shared" si="26"/>
        <v>90</v>
      </c>
      <c r="AY26" s="24">
        <f t="shared" si="26"/>
        <v>90</v>
      </c>
      <c r="AZ26" s="24">
        <f t="shared" si="26"/>
        <v>90</v>
      </c>
      <c r="BA26" s="24">
        <f t="shared" si="26"/>
        <v>90</v>
      </c>
      <c r="BB26" s="24">
        <f t="shared" si="26"/>
        <v>90</v>
      </c>
      <c r="BC26" s="24">
        <f t="shared" si="26"/>
        <v>90</v>
      </c>
      <c r="BD26" s="24">
        <f t="shared" si="26"/>
        <v>90</v>
      </c>
      <c r="BE26" s="24">
        <f t="shared" si="26"/>
        <v>90</v>
      </c>
      <c r="BF26" s="24">
        <f t="shared" si="26"/>
        <v>90</v>
      </c>
      <c r="BG26" s="24">
        <f t="shared" si="26"/>
        <v>90</v>
      </c>
      <c r="BH26" s="24">
        <f t="shared" si="26"/>
        <v>90</v>
      </c>
      <c r="BI26" s="24">
        <f t="shared" si="26"/>
        <v>90</v>
      </c>
      <c r="BJ26" s="24">
        <f t="shared" si="26"/>
        <v>90</v>
      </c>
      <c r="BK26" s="24">
        <f t="shared" si="26"/>
        <v>90</v>
      </c>
      <c r="BL26" s="24">
        <f t="shared" si="26"/>
        <v>90</v>
      </c>
      <c r="BM26" s="24">
        <f t="shared" si="26"/>
        <v>90</v>
      </c>
      <c r="BN26" s="24">
        <f t="shared" si="26"/>
        <v>90</v>
      </c>
      <c r="BO26" s="24">
        <f t="shared" si="26"/>
        <v>90</v>
      </c>
      <c r="BP26" s="24">
        <f t="shared" si="26"/>
        <v>90</v>
      </c>
      <c r="BQ26" s="24">
        <f t="shared" si="26"/>
        <v>90</v>
      </c>
      <c r="BR26" s="24">
        <f t="shared" si="26"/>
        <v>90</v>
      </c>
      <c r="BS26" s="24">
        <f t="shared" si="26"/>
        <v>90</v>
      </c>
      <c r="BT26" s="24">
        <f t="shared" si="26"/>
        <v>90</v>
      </c>
      <c r="BU26" s="24"/>
      <c r="BV26" s="25">
        <f t="shared" si="25"/>
        <v>2790</v>
      </c>
    </row>
    <row r="27" outlineLevel="1">
      <c r="A27" s="22"/>
      <c r="B27" s="22" t="s">
        <v>49</v>
      </c>
      <c r="C27" s="24"/>
      <c r="D27" s="15"/>
      <c r="E27" s="15"/>
      <c r="F27" s="15"/>
      <c r="G27" s="15"/>
      <c r="H27" s="15"/>
      <c r="I27" s="15"/>
      <c r="J27" s="15"/>
      <c r="K27" s="15"/>
      <c r="L27" s="60"/>
      <c r="M27" s="15"/>
      <c r="N27" s="15"/>
      <c r="O27" s="15"/>
      <c r="P27" s="15"/>
      <c r="Q27" s="15"/>
      <c r="R27" s="15"/>
      <c r="S27" s="15"/>
      <c r="T27" s="15"/>
      <c r="U27" s="15"/>
      <c r="V27" s="61"/>
      <c r="W27" s="15"/>
      <c r="X27" s="15"/>
      <c r="Y27" s="15"/>
      <c r="Z27" s="60"/>
      <c r="AA27" s="15"/>
      <c r="AB27" s="15"/>
      <c r="AC27" s="15"/>
      <c r="AD27" s="15"/>
      <c r="AE27" s="15"/>
      <c r="AF27" s="15"/>
      <c r="AG27" s="15"/>
      <c r="AH27" s="15"/>
      <c r="AI27" s="15"/>
      <c r="AJ27" s="15"/>
      <c r="AK27" s="15"/>
      <c r="AL27" s="15"/>
      <c r="AM27" s="15"/>
      <c r="AN27" s="15"/>
      <c r="AO27" s="15"/>
      <c r="AP27" s="61">
        <v>180.0</v>
      </c>
      <c r="AQ27" s="24">
        <f t="shared" ref="AQ27:BT27" si="27">AP27</f>
        <v>180</v>
      </c>
      <c r="AR27" s="24">
        <f t="shared" si="27"/>
        <v>180</v>
      </c>
      <c r="AS27" s="24">
        <f t="shared" si="27"/>
        <v>180</v>
      </c>
      <c r="AT27" s="24">
        <f t="shared" si="27"/>
        <v>180</v>
      </c>
      <c r="AU27" s="24">
        <f t="shared" si="27"/>
        <v>180</v>
      </c>
      <c r="AV27" s="24">
        <f t="shared" si="27"/>
        <v>180</v>
      </c>
      <c r="AW27" s="24">
        <f t="shared" si="27"/>
        <v>180</v>
      </c>
      <c r="AX27" s="24">
        <f t="shared" si="27"/>
        <v>180</v>
      </c>
      <c r="AY27" s="24">
        <f t="shared" si="27"/>
        <v>180</v>
      </c>
      <c r="AZ27" s="24">
        <f t="shared" si="27"/>
        <v>180</v>
      </c>
      <c r="BA27" s="24">
        <f t="shared" si="27"/>
        <v>180</v>
      </c>
      <c r="BB27" s="24">
        <f t="shared" si="27"/>
        <v>180</v>
      </c>
      <c r="BC27" s="24">
        <f t="shared" si="27"/>
        <v>180</v>
      </c>
      <c r="BD27" s="24">
        <f t="shared" si="27"/>
        <v>180</v>
      </c>
      <c r="BE27" s="24">
        <f t="shared" si="27"/>
        <v>180</v>
      </c>
      <c r="BF27" s="24">
        <f t="shared" si="27"/>
        <v>180</v>
      </c>
      <c r="BG27" s="24">
        <f t="shared" si="27"/>
        <v>180</v>
      </c>
      <c r="BH27" s="24">
        <f t="shared" si="27"/>
        <v>180</v>
      </c>
      <c r="BI27" s="24">
        <f t="shared" si="27"/>
        <v>180</v>
      </c>
      <c r="BJ27" s="24">
        <f t="shared" si="27"/>
        <v>180</v>
      </c>
      <c r="BK27" s="24">
        <f t="shared" si="27"/>
        <v>180</v>
      </c>
      <c r="BL27" s="24">
        <f t="shared" si="27"/>
        <v>180</v>
      </c>
      <c r="BM27" s="24">
        <f t="shared" si="27"/>
        <v>180</v>
      </c>
      <c r="BN27" s="24">
        <f t="shared" si="27"/>
        <v>180</v>
      </c>
      <c r="BO27" s="24">
        <f t="shared" si="27"/>
        <v>180</v>
      </c>
      <c r="BP27" s="24">
        <f t="shared" si="27"/>
        <v>180</v>
      </c>
      <c r="BQ27" s="24">
        <f t="shared" si="27"/>
        <v>180</v>
      </c>
      <c r="BR27" s="24">
        <f t="shared" si="27"/>
        <v>180</v>
      </c>
      <c r="BS27" s="24">
        <f t="shared" si="27"/>
        <v>180</v>
      </c>
      <c r="BT27" s="24">
        <f t="shared" si="27"/>
        <v>180</v>
      </c>
      <c r="BU27" s="24"/>
      <c r="BV27" s="25">
        <f t="shared" si="25"/>
        <v>5580</v>
      </c>
    </row>
    <row r="28" outlineLevel="1">
      <c r="A28" s="64"/>
      <c r="B28" s="22" t="s">
        <v>20</v>
      </c>
      <c r="C28" s="15"/>
      <c r="D28" s="15"/>
      <c r="E28" s="15"/>
      <c r="F28" s="15"/>
      <c r="G28" s="15"/>
      <c r="H28" s="15"/>
      <c r="I28" s="15"/>
      <c r="J28" s="15"/>
      <c r="K28" s="15"/>
      <c r="L28" s="60"/>
      <c r="M28" s="15"/>
      <c r="N28" s="15"/>
      <c r="O28" s="15"/>
      <c r="P28" s="15"/>
      <c r="Q28" s="15"/>
      <c r="R28" s="15"/>
      <c r="S28" s="15"/>
      <c r="T28" s="15"/>
      <c r="U28" s="15"/>
      <c r="V28" s="61"/>
      <c r="W28" s="15"/>
      <c r="X28" s="15"/>
      <c r="Y28" s="15"/>
      <c r="Z28" s="60"/>
      <c r="AA28" s="15"/>
      <c r="AB28" s="15"/>
      <c r="AC28" s="15"/>
      <c r="AD28" s="15"/>
      <c r="AE28" s="15"/>
      <c r="AF28" s="15"/>
      <c r="AG28" s="15"/>
      <c r="AH28" s="15"/>
      <c r="AI28" s="15"/>
      <c r="AJ28" s="15"/>
      <c r="AK28" s="15"/>
      <c r="AL28" s="15"/>
      <c r="AM28" s="15"/>
      <c r="AN28" s="15"/>
      <c r="AO28" s="15"/>
      <c r="AP28" s="61"/>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25">
        <f t="shared" si="25"/>
        <v>0</v>
      </c>
    </row>
    <row r="29" outlineLevel="1">
      <c r="A29" s="27"/>
      <c r="B29" s="21" t="s">
        <v>21</v>
      </c>
      <c r="C29" s="19">
        <f t="shared" ref="C29:BT29" si="28">SUM(C24:C28)</f>
        <v>600</v>
      </c>
      <c r="D29" s="19" t="str">
        <f t="shared" si="28"/>
        <v>#REF!</v>
      </c>
      <c r="E29" s="19" t="str">
        <f t="shared" si="28"/>
        <v>#REF!</v>
      </c>
      <c r="F29" s="19" t="str">
        <f t="shared" si="28"/>
        <v>#REF!</v>
      </c>
      <c r="G29" s="19" t="str">
        <f t="shared" si="28"/>
        <v>#REF!</v>
      </c>
      <c r="H29" s="19" t="str">
        <f t="shared" si="28"/>
        <v>#REF!</v>
      </c>
      <c r="I29" s="19" t="str">
        <f t="shared" si="28"/>
        <v>#REF!</v>
      </c>
      <c r="J29" s="19" t="str">
        <f t="shared" si="28"/>
        <v>#REF!</v>
      </c>
      <c r="K29" s="19" t="str">
        <f t="shared" si="28"/>
        <v>#REF!</v>
      </c>
      <c r="L29" s="65" t="str">
        <f t="shared" si="28"/>
        <v>#REF!</v>
      </c>
      <c r="M29" s="19" t="str">
        <f t="shared" si="28"/>
        <v>#REF!</v>
      </c>
      <c r="N29" s="19" t="str">
        <f t="shared" si="28"/>
        <v>#REF!</v>
      </c>
      <c r="O29" s="19" t="str">
        <f t="shared" si="28"/>
        <v>#REF!</v>
      </c>
      <c r="P29" s="19" t="str">
        <f t="shared" si="28"/>
        <v>#REF!</v>
      </c>
      <c r="Q29" s="19" t="str">
        <f t="shared" si="28"/>
        <v>#REF!</v>
      </c>
      <c r="R29" s="19" t="str">
        <f t="shared" si="28"/>
        <v>#REF!</v>
      </c>
      <c r="S29" s="19" t="str">
        <f t="shared" si="28"/>
        <v>#REF!</v>
      </c>
      <c r="T29" s="19" t="str">
        <f t="shared" si="28"/>
        <v>#REF!</v>
      </c>
      <c r="U29" s="19" t="str">
        <f t="shared" si="28"/>
        <v>#REF!</v>
      </c>
      <c r="V29" s="66" t="str">
        <f t="shared" si="28"/>
        <v>#REF!</v>
      </c>
      <c r="W29" s="19" t="str">
        <f t="shared" si="28"/>
        <v>#REF!</v>
      </c>
      <c r="X29" s="19" t="str">
        <f t="shared" si="28"/>
        <v>#REF!</v>
      </c>
      <c r="Y29" s="19" t="str">
        <f t="shared" si="28"/>
        <v>#REF!</v>
      </c>
      <c r="Z29" s="65" t="str">
        <f t="shared" si="28"/>
        <v>#REF!</v>
      </c>
      <c r="AA29" s="19" t="str">
        <f t="shared" si="28"/>
        <v>#REF!</v>
      </c>
      <c r="AB29" s="19" t="str">
        <f t="shared" si="28"/>
        <v>#REF!</v>
      </c>
      <c r="AC29" s="19" t="str">
        <f t="shared" si="28"/>
        <v>#REF!</v>
      </c>
      <c r="AD29" s="19" t="str">
        <f t="shared" si="28"/>
        <v>#REF!</v>
      </c>
      <c r="AE29" s="19" t="str">
        <f t="shared" si="28"/>
        <v>#REF!</v>
      </c>
      <c r="AF29" s="19" t="str">
        <f t="shared" si="28"/>
        <v>#REF!</v>
      </c>
      <c r="AG29" s="19" t="str">
        <f t="shared" si="28"/>
        <v>#REF!</v>
      </c>
      <c r="AH29" s="19" t="str">
        <f t="shared" si="28"/>
        <v>#REF!</v>
      </c>
      <c r="AI29" s="19" t="str">
        <f t="shared" si="28"/>
        <v>#REF!</v>
      </c>
      <c r="AJ29" s="19" t="str">
        <f t="shared" si="28"/>
        <v>#REF!</v>
      </c>
      <c r="AK29" s="19" t="str">
        <f t="shared" si="28"/>
        <v>#REF!</v>
      </c>
      <c r="AL29" s="19" t="str">
        <f t="shared" si="28"/>
        <v>#REF!</v>
      </c>
      <c r="AM29" s="19" t="str">
        <f t="shared" si="28"/>
        <v>#REF!</v>
      </c>
      <c r="AN29" s="19" t="str">
        <f t="shared" si="28"/>
        <v>#REF!</v>
      </c>
      <c r="AO29" s="19" t="str">
        <f t="shared" si="28"/>
        <v>#REF!</v>
      </c>
      <c r="AP29" s="66">
        <f t="shared" si="28"/>
        <v>270</v>
      </c>
      <c r="AQ29" s="19">
        <f t="shared" si="28"/>
        <v>270</v>
      </c>
      <c r="AR29" s="19">
        <f t="shared" si="28"/>
        <v>270</v>
      </c>
      <c r="AS29" s="19">
        <f t="shared" si="28"/>
        <v>270</v>
      </c>
      <c r="AT29" s="19">
        <f t="shared" si="28"/>
        <v>270</v>
      </c>
      <c r="AU29" s="19">
        <f t="shared" si="28"/>
        <v>270</v>
      </c>
      <c r="AV29" s="19">
        <f t="shared" si="28"/>
        <v>270</v>
      </c>
      <c r="AW29" s="19">
        <f t="shared" si="28"/>
        <v>270</v>
      </c>
      <c r="AX29" s="19">
        <f t="shared" si="28"/>
        <v>270</v>
      </c>
      <c r="AY29" s="19">
        <f t="shared" si="28"/>
        <v>270</v>
      </c>
      <c r="AZ29" s="19">
        <f t="shared" si="28"/>
        <v>270</v>
      </c>
      <c r="BA29" s="19">
        <f t="shared" si="28"/>
        <v>270</v>
      </c>
      <c r="BB29" s="19">
        <f t="shared" si="28"/>
        <v>270</v>
      </c>
      <c r="BC29" s="19">
        <f t="shared" si="28"/>
        <v>270</v>
      </c>
      <c r="BD29" s="19">
        <f t="shared" si="28"/>
        <v>270</v>
      </c>
      <c r="BE29" s="19">
        <f t="shared" si="28"/>
        <v>270</v>
      </c>
      <c r="BF29" s="19">
        <f t="shared" si="28"/>
        <v>270</v>
      </c>
      <c r="BG29" s="19">
        <f t="shared" si="28"/>
        <v>270</v>
      </c>
      <c r="BH29" s="19">
        <f t="shared" si="28"/>
        <v>270</v>
      </c>
      <c r="BI29" s="19">
        <f t="shared" si="28"/>
        <v>270</v>
      </c>
      <c r="BJ29" s="19">
        <f t="shared" si="28"/>
        <v>270</v>
      </c>
      <c r="BK29" s="19">
        <f t="shared" si="28"/>
        <v>270</v>
      </c>
      <c r="BL29" s="19">
        <f t="shared" si="28"/>
        <v>270</v>
      </c>
      <c r="BM29" s="19">
        <f t="shared" si="28"/>
        <v>270</v>
      </c>
      <c r="BN29" s="19">
        <f t="shared" si="28"/>
        <v>270</v>
      </c>
      <c r="BO29" s="19">
        <f t="shared" si="28"/>
        <v>270</v>
      </c>
      <c r="BP29" s="19">
        <f t="shared" si="28"/>
        <v>270</v>
      </c>
      <c r="BQ29" s="19">
        <f t="shared" si="28"/>
        <v>270</v>
      </c>
      <c r="BR29" s="19">
        <f t="shared" si="28"/>
        <v>270</v>
      </c>
      <c r="BS29" s="19">
        <f t="shared" si="28"/>
        <v>270</v>
      </c>
      <c r="BT29" s="19">
        <f t="shared" si="28"/>
        <v>270</v>
      </c>
      <c r="BU29" s="19"/>
      <c r="BV29" s="25" t="str">
        <f t="shared" si="25"/>
        <v>#REF!</v>
      </c>
    </row>
    <row r="30" outlineLevel="1">
      <c r="A30" s="34"/>
      <c r="B30" s="34" t="s">
        <v>22</v>
      </c>
      <c r="C30" s="24">
        <f t="shared" ref="C30:BT30" si="29">(-C$48-C$56+C$61)/2</f>
        <v>87</v>
      </c>
      <c r="D30" s="24">
        <f t="shared" si="29"/>
        <v>87</v>
      </c>
      <c r="E30" s="24">
        <f t="shared" si="29"/>
        <v>129</v>
      </c>
      <c r="F30" s="24">
        <f t="shared" si="29"/>
        <v>129</v>
      </c>
      <c r="G30" s="24">
        <f t="shared" si="29"/>
        <v>156</v>
      </c>
      <c r="H30" s="24">
        <f t="shared" si="29"/>
        <v>159</v>
      </c>
      <c r="I30" s="24">
        <f t="shared" si="29"/>
        <v>162</v>
      </c>
      <c r="J30" s="24">
        <f t="shared" si="29"/>
        <v>165</v>
      </c>
      <c r="K30" s="24">
        <f t="shared" si="29"/>
        <v>168</v>
      </c>
      <c r="L30" s="63">
        <f t="shared" si="29"/>
        <v>1482.3</v>
      </c>
      <c r="M30" s="24">
        <f t="shared" si="29"/>
        <v>232.6</v>
      </c>
      <c r="N30" s="24">
        <f t="shared" si="29"/>
        <v>245.2</v>
      </c>
      <c r="O30" s="24">
        <f t="shared" si="29"/>
        <v>245.8</v>
      </c>
      <c r="P30" s="24">
        <f t="shared" si="29"/>
        <v>246.4</v>
      </c>
      <c r="Q30" s="24">
        <f t="shared" si="29"/>
        <v>247</v>
      </c>
      <c r="R30" s="24">
        <f t="shared" si="29"/>
        <v>257.3</v>
      </c>
      <c r="S30" s="24">
        <f t="shared" si="29"/>
        <v>257.6</v>
      </c>
      <c r="T30" s="24">
        <f t="shared" si="29"/>
        <v>273.6</v>
      </c>
      <c r="U30" s="24">
        <f t="shared" si="29"/>
        <v>274.8</v>
      </c>
      <c r="V30" s="62">
        <f t="shared" si="29"/>
        <v>280.8</v>
      </c>
      <c r="W30" s="24">
        <f t="shared" si="29"/>
        <v>282</v>
      </c>
      <c r="X30" s="24">
        <f t="shared" si="29"/>
        <v>324</v>
      </c>
      <c r="Y30" s="24">
        <f t="shared" si="29"/>
        <v>309</v>
      </c>
      <c r="Z30" s="63">
        <f t="shared" si="29"/>
        <v>-248</v>
      </c>
      <c r="AA30" s="24">
        <f t="shared" si="29"/>
        <v>237</v>
      </c>
      <c r="AB30" s="24">
        <f t="shared" si="29"/>
        <v>237</v>
      </c>
      <c r="AC30" s="24">
        <f t="shared" si="29"/>
        <v>237</v>
      </c>
      <c r="AD30" s="24">
        <f t="shared" si="29"/>
        <v>146</v>
      </c>
      <c r="AE30" s="24">
        <f t="shared" si="29"/>
        <v>146</v>
      </c>
      <c r="AF30" s="24">
        <f t="shared" si="29"/>
        <v>55</v>
      </c>
      <c r="AG30" s="24">
        <f t="shared" si="29"/>
        <v>55</v>
      </c>
      <c r="AH30" s="24">
        <f t="shared" si="29"/>
        <v>55</v>
      </c>
      <c r="AI30" s="24">
        <f t="shared" si="29"/>
        <v>55</v>
      </c>
      <c r="AJ30" s="24">
        <f t="shared" si="29"/>
        <v>55</v>
      </c>
      <c r="AK30" s="24">
        <f t="shared" si="29"/>
        <v>55</v>
      </c>
      <c r="AL30" s="24">
        <f t="shared" si="29"/>
        <v>55</v>
      </c>
      <c r="AM30" s="24">
        <f t="shared" si="29"/>
        <v>55</v>
      </c>
      <c r="AN30" s="24">
        <f t="shared" si="29"/>
        <v>55</v>
      </c>
      <c r="AO30" s="24">
        <f t="shared" si="29"/>
        <v>55</v>
      </c>
      <c r="AP30" s="62">
        <f t="shared" si="29"/>
        <v>55</v>
      </c>
      <c r="AQ30" s="24">
        <f t="shared" si="29"/>
        <v>55</v>
      </c>
      <c r="AR30" s="24">
        <f t="shared" si="29"/>
        <v>55</v>
      </c>
      <c r="AS30" s="24">
        <f t="shared" si="29"/>
        <v>55</v>
      </c>
      <c r="AT30" s="24">
        <f t="shared" si="29"/>
        <v>55</v>
      </c>
      <c r="AU30" s="24">
        <f t="shared" si="29"/>
        <v>55</v>
      </c>
      <c r="AV30" s="24">
        <f t="shared" si="29"/>
        <v>55</v>
      </c>
      <c r="AW30" s="24">
        <f t="shared" si="29"/>
        <v>55</v>
      </c>
      <c r="AX30" s="24">
        <f t="shared" si="29"/>
        <v>55</v>
      </c>
      <c r="AY30" s="24">
        <f t="shared" si="29"/>
        <v>55</v>
      </c>
      <c r="AZ30" s="24">
        <f t="shared" si="29"/>
        <v>55</v>
      </c>
      <c r="BA30" s="24">
        <f t="shared" si="29"/>
        <v>55</v>
      </c>
      <c r="BB30" s="24">
        <f t="shared" si="29"/>
        <v>55</v>
      </c>
      <c r="BC30" s="24">
        <f t="shared" si="29"/>
        <v>55</v>
      </c>
      <c r="BD30" s="24">
        <f t="shared" si="29"/>
        <v>55</v>
      </c>
      <c r="BE30" s="24">
        <f t="shared" si="29"/>
        <v>55</v>
      </c>
      <c r="BF30" s="24">
        <f t="shared" si="29"/>
        <v>55</v>
      </c>
      <c r="BG30" s="24">
        <f t="shared" si="29"/>
        <v>55</v>
      </c>
      <c r="BH30" s="24">
        <f t="shared" si="29"/>
        <v>55</v>
      </c>
      <c r="BI30" s="24">
        <f t="shared" si="29"/>
        <v>55</v>
      </c>
      <c r="BJ30" s="24">
        <f t="shared" si="29"/>
        <v>55</v>
      </c>
      <c r="BK30" s="24">
        <f t="shared" si="29"/>
        <v>55</v>
      </c>
      <c r="BL30" s="24">
        <f t="shared" si="29"/>
        <v>55</v>
      </c>
      <c r="BM30" s="24">
        <f t="shared" si="29"/>
        <v>55</v>
      </c>
      <c r="BN30" s="24">
        <f t="shared" si="29"/>
        <v>55</v>
      </c>
      <c r="BO30" s="24">
        <f t="shared" si="29"/>
        <v>55</v>
      </c>
      <c r="BP30" s="24">
        <f t="shared" si="29"/>
        <v>55</v>
      </c>
      <c r="BQ30" s="24">
        <f t="shared" si="29"/>
        <v>55</v>
      </c>
      <c r="BR30" s="24">
        <f t="shared" si="29"/>
        <v>55</v>
      </c>
      <c r="BS30" s="24">
        <f t="shared" si="29"/>
        <v>55</v>
      </c>
      <c r="BT30" s="24">
        <f t="shared" si="29"/>
        <v>55</v>
      </c>
      <c r="BU30" s="24"/>
      <c r="BV30" s="25">
        <f t="shared" si="25"/>
        <v>9210.4</v>
      </c>
    </row>
    <row r="31" outlineLevel="1">
      <c r="A31" s="34"/>
      <c r="B31" s="34" t="s">
        <v>17</v>
      </c>
      <c r="C31" s="24">
        <v>0.0</v>
      </c>
      <c r="D31" s="24">
        <f t="shared" ref="D31:U31" si="30">C31</f>
        <v>0</v>
      </c>
      <c r="E31" s="24">
        <f t="shared" si="30"/>
        <v>0</v>
      </c>
      <c r="F31" s="24">
        <f t="shared" si="30"/>
        <v>0</v>
      </c>
      <c r="G31" s="24">
        <f t="shared" si="30"/>
        <v>0</v>
      </c>
      <c r="H31" s="24">
        <f t="shared" si="30"/>
        <v>0</v>
      </c>
      <c r="I31" s="24">
        <f t="shared" si="30"/>
        <v>0</v>
      </c>
      <c r="J31" s="24">
        <f t="shared" si="30"/>
        <v>0</v>
      </c>
      <c r="K31" s="24">
        <f t="shared" si="30"/>
        <v>0</v>
      </c>
      <c r="L31" s="63">
        <f t="shared" si="30"/>
        <v>0</v>
      </c>
      <c r="M31" s="24">
        <f t="shared" si="30"/>
        <v>0</v>
      </c>
      <c r="N31" s="24">
        <f t="shared" si="30"/>
        <v>0</v>
      </c>
      <c r="O31" s="24">
        <f t="shared" si="30"/>
        <v>0</v>
      </c>
      <c r="P31" s="24">
        <f t="shared" si="30"/>
        <v>0</v>
      </c>
      <c r="Q31" s="24">
        <f t="shared" si="30"/>
        <v>0</v>
      </c>
      <c r="R31" s="24">
        <f t="shared" si="30"/>
        <v>0</v>
      </c>
      <c r="S31" s="24">
        <f t="shared" si="30"/>
        <v>0</v>
      </c>
      <c r="T31" s="24">
        <f t="shared" si="30"/>
        <v>0</v>
      </c>
      <c r="U31" s="24">
        <f t="shared" si="30"/>
        <v>0</v>
      </c>
      <c r="V31" s="62"/>
      <c r="W31" s="24"/>
      <c r="X31" s="24"/>
      <c r="Y31" s="24"/>
      <c r="Z31" s="63"/>
      <c r="AA31" s="24"/>
      <c r="AB31" s="24"/>
      <c r="AC31" s="24"/>
      <c r="AD31" s="24"/>
      <c r="AE31" s="24"/>
      <c r="AF31" s="24"/>
      <c r="AG31" s="24"/>
      <c r="AH31" s="24"/>
      <c r="AI31" s="24"/>
      <c r="AJ31" s="24"/>
      <c r="AK31" s="24"/>
      <c r="AL31" s="24"/>
      <c r="AM31" s="24"/>
      <c r="AN31" s="24"/>
      <c r="AO31" s="24"/>
      <c r="AP31" s="61"/>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25">
        <f t="shared" si="25"/>
        <v>0</v>
      </c>
    </row>
    <row r="32" outlineLevel="1">
      <c r="A32" s="34"/>
      <c r="B32" s="34" t="s">
        <v>18</v>
      </c>
      <c r="C32" s="24">
        <f>2.7*12</f>
        <v>32.4</v>
      </c>
      <c r="D32" s="24">
        <f t="shared" ref="D32:AO32" si="31">C32</f>
        <v>32.4</v>
      </c>
      <c r="E32" s="24">
        <f t="shared" si="31"/>
        <v>32.4</v>
      </c>
      <c r="F32" s="24">
        <f t="shared" si="31"/>
        <v>32.4</v>
      </c>
      <c r="G32" s="24">
        <f t="shared" si="31"/>
        <v>32.4</v>
      </c>
      <c r="H32" s="24">
        <f t="shared" si="31"/>
        <v>32.4</v>
      </c>
      <c r="I32" s="24">
        <f t="shared" si="31"/>
        <v>32.4</v>
      </c>
      <c r="J32" s="24">
        <f t="shared" si="31"/>
        <v>32.4</v>
      </c>
      <c r="K32" s="24">
        <f t="shared" si="31"/>
        <v>32.4</v>
      </c>
      <c r="L32" s="63">
        <f t="shared" si="31"/>
        <v>32.4</v>
      </c>
      <c r="M32" s="24">
        <f t="shared" si="31"/>
        <v>32.4</v>
      </c>
      <c r="N32" s="24">
        <f t="shared" si="31"/>
        <v>32.4</v>
      </c>
      <c r="O32" s="24">
        <f t="shared" si="31"/>
        <v>32.4</v>
      </c>
      <c r="P32" s="24">
        <f t="shared" si="31"/>
        <v>32.4</v>
      </c>
      <c r="Q32" s="24">
        <f t="shared" si="31"/>
        <v>32.4</v>
      </c>
      <c r="R32" s="24">
        <f t="shared" si="31"/>
        <v>32.4</v>
      </c>
      <c r="S32" s="24">
        <f t="shared" si="31"/>
        <v>32.4</v>
      </c>
      <c r="T32" s="24">
        <f t="shared" si="31"/>
        <v>32.4</v>
      </c>
      <c r="U32" s="24">
        <f t="shared" si="31"/>
        <v>32.4</v>
      </c>
      <c r="V32" s="62">
        <f t="shared" si="31"/>
        <v>32.4</v>
      </c>
      <c r="W32" s="24">
        <f t="shared" si="31"/>
        <v>32.4</v>
      </c>
      <c r="X32" s="24">
        <f t="shared" si="31"/>
        <v>32.4</v>
      </c>
      <c r="Y32" s="24">
        <f t="shared" si="31"/>
        <v>32.4</v>
      </c>
      <c r="Z32" s="63">
        <f t="shared" si="31"/>
        <v>32.4</v>
      </c>
      <c r="AA32" s="24">
        <f t="shared" si="31"/>
        <v>32.4</v>
      </c>
      <c r="AB32" s="24">
        <f t="shared" si="31"/>
        <v>32.4</v>
      </c>
      <c r="AC32" s="24">
        <f t="shared" si="31"/>
        <v>32.4</v>
      </c>
      <c r="AD32" s="24">
        <f t="shared" si="31"/>
        <v>32.4</v>
      </c>
      <c r="AE32" s="24">
        <f t="shared" si="31"/>
        <v>32.4</v>
      </c>
      <c r="AF32" s="24">
        <f t="shared" si="31"/>
        <v>32.4</v>
      </c>
      <c r="AG32" s="24">
        <f t="shared" si="31"/>
        <v>32.4</v>
      </c>
      <c r="AH32" s="24">
        <f t="shared" si="31"/>
        <v>32.4</v>
      </c>
      <c r="AI32" s="24">
        <f t="shared" si="31"/>
        <v>32.4</v>
      </c>
      <c r="AJ32" s="24">
        <f t="shared" si="31"/>
        <v>32.4</v>
      </c>
      <c r="AK32" s="24">
        <f t="shared" si="31"/>
        <v>32.4</v>
      </c>
      <c r="AL32" s="24">
        <f t="shared" si="31"/>
        <v>32.4</v>
      </c>
      <c r="AM32" s="24">
        <f t="shared" si="31"/>
        <v>32.4</v>
      </c>
      <c r="AN32" s="24">
        <f t="shared" si="31"/>
        <v>32.4</v>
      </c>
      <c r="AO32" s="24">
        <f t="shared" si="31"/>
        <v>32.4</v>
      </c>
      <c r="AP32" s="61"/>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25">
        <f t="shared" si="25"/>
        <v>1263.6</v>
      </c>
    </row>
    <row r="33" outlineLevel="1">
      <c r="A33" s="34"/>
      <c r="B33" s="67" t="s">
        <v>23</v>
      </c>
      <c r="C33" s="24">
        <f>6*12</f>
        <v>72</v>
      </c>
      <c r="D33" s="24">
        <f t="shared" ref="D33:BT33" si="32">C33</f>
        <v>72</v>
      </c>
      <c r="E33" s="24">
        <f t="shared" si="32"/>
        <v>72</v>
      </c>
      <c r="F33" s="24">
        <f t="shared" si="32"/>
        <v>72</v>
      </c>
      <c r="G33" s="24">
        <f t="shared" si="32"/>
        <v>72</v>
      </c>
      <c r="H33" s="24">
        <f t="shared" si="32"/>
        <v>72</v>
      </c>
      <c r="I33" s="24">
        <f t="shared" si="32"/>
        <v>72</v>
      </c>
      <c r="J33" s="24">
        <f t="shared" si="32"/>
        <v>72</v>
      </c>
      <c r="K33" s="24">
        <f t="shared" si="32"/>
        <v>72</v>
      </c>
      <c r="L33" s="63">
        <f t="shared" si="32"/>
        <v>72</v>
      </c>
      <c r="M33" s="24">
        <f t="shared" si="32"/>
        <v>72</v>
      </c>
      <c r="N33" s="24">
        <f t="shared" si="32"/>
        <v>72</v>
      </c>
      <c r="O33" s="24">
        <f t="shared" si="32"/>
        <v>72</v>
      </c>
      <c r="P33" s="24">
        <f t="shared" si="32"/>
        <v>72</v>
      </c>
      <c r="Q33" s="24">
        <f t="shared" si="32"/>
        <v>72</v>
      </c>
      <c r="R33" s="24">
        <f t="shared" si="32"/>
        <v>72</v>
      </c>
      <c r="S33" s="24">
        <f t="shared" si="32"/>
        <v>72</v>
      </c>
      <c r="T33" s="24">
        <f t="shared" si="32"/>
        <v>72</v>
      </c>
      <c r="U33" s="24">
        <f t="shared" si="32"/>
        <v>72</v>
      </c>
      <c r="V33" s="62">
        <f t="shared" si="32"/>
        <v>72</v>
      </c>
      <c r="W33" s="24">
        <f t="shared" si="32"/>
        <v>72</v>
      </c>
      <c r="X33" s="24">
        <f t="shared" si="32"/>
        <v>72</v>
      </c>
      <c r="Y33" s="24">
        <f t="shared" si="32"/>
        <v>72</v>
      </c>
      <c r="Z33" s="63">
        <f t="shared" si="32"/>
        <v>72</v>
      </c>
      <c r="AA33" s="24">
        <f t="shared" si="32"/>
        <v>72</v>
      </c>
      <c r="AB33" s="24">
        <f t="shared" si="32"/>
        <v>72</v>
      </c>
      <c r="AC33" s="24">
        <f t="shared" si="32"/>
        <v>72</v>
      </c>
      <c r="AD33" s="24">
        <f t="shared" si="32"/>
        <v>72</v>
      </c>
      <c r="AE33" s="24">
        <f t="shared" si="32"/>
        <v>72</v>
      </c>
      <c r="AF33" s="24">
        <f t="shared" si="32"/>
        <v>72</v>
      </c>
      <c r="AG33" s="24">
        <f t="shared" si="32"/>
        <v>72</v>
      </c>
      <c r="AH33" s="24">
        <f t="shared" si="32"/>
        <v>72</v>
      </c>
      <c r="AI33" s="24">
        <f t="shared" si="32"/>
        <v>72</v>
      </c>
      <c r="AJ33" s="24">
        <f t="shared" si="32"/>
        <v>72</v>
      </c>
      <c r="AK33" s="24">
        <f t="shared" si="32"/>
        <v>72</v>
      </c>
      <c r="AL33" s="24">
        <f t="shared" si="32"/>
        <v>72</v>
      </c>
      <c r="AM33" s="24">
        <f t="shared" si="32"/>
        <v>72</v>
      </c>
      <c r="AN33" s="24">
        <f t="shared" si="32"/>
        <v>72</v>
      </c>
      <c r="AO33" s="24">
        <f t="shared" si="32"/>
        <v>72</v>
      </c>
      <c r="AP33" s="62">
        <f t="shared" si="32"/>
        <v>72</v>
      </c>
      <c r="AQ33" s="24">
        <f t="shared" si="32"/>
        <v>72</v>
      </c>
      <c r="AR33" s="24">
        <f t="shared" si="32"/>
        <v>72</v>
      </c>
      <c r="AS33" s="24">
        <f t="shared" si="32"/>
        <v>72</v>
      </c>
      <c r="AT33" s="24">
        <f t="shared" si="32"/>
        <v>72</v>
      </c>
      <c r="AU33" s="24">
        <f t="shared" si="32"/>
        <v>72</v>
      </c>
      <c r="AV33" s="24">
        <f t="shared" si="32"/>
        <v>72</v>
      </c>
      <c r="AW33" s="24">
        <f t="shared" si="32"/>
        <v>72</v>
      </c>
      <c r="AX33" s="24">
        <f t="shared" si="32"/>
        <v>72</v>
      </c>
      <c r="AY33" s="24">
        <f t="shared" si="32"/>
        <v>72</v>
      </c>
      <c r="AZ33" s="24">
        <f t="shared" si="32"/>
        <v>72</v>
      </c>
      <c r="BA33" s="24">
        <f t="shared" si="32"/>
        <v>72</v>
      </c>
      <c r="BB33" s="24">
        <f t="shared" si="32"/>
        <v>72</v>
      </c>
      <c r="BC33" s="24">
        <f t="shared" si="32"/>
        <v>72</v>
      </c>
      <c r="BD33" s="24">
        <f t="shared" si="32"/>
        <v>72</v>
      </c>
      <c r="BE33" s="24">
        <f t="shared" si="32"/>
        <v>72</v>
      </c>
      <c r="BF33" s="24">
        <f t="shared" si="32"/>
        <v>72</v>
      </c>
      <c r="BG33" s="24">
        <f t="shared" si="32"/>
        <v>72</v>
      </c>
      <c r="BH33" s="24">
        <f t="shared" si="32"/>
        <v>72</v>
      </c>
      <c r="BI33" s="24">
        <f t="shared" si="32"/>
        <v>72</v>
      </c>
      <c r="BJ33" s="24">
        <f t="shared" si="32"/>
        <v>72</v>
      </c>
      <c r="BK33" s="24">
        <f t="shared" si="32"/>
        <v>72</v>
      </c>
      <c r="BL33" s="24">
        <f t="shared" si="32"/>
        <v>72</v>
      </c>
      <c r="BM33" s="24">
        <f t="shared" si="32"/>
        <v>72</v>
      </c>
      <c r="BN33" s="24">
        <f t="shared" si="32"/>
        <v>72</v>
      </c>
      <c r="BO33" s="24">
        <f t="shared" si="32"/>
        <v>72</v>
      </c>
      <c r="BP33" s="24">
        <f t="shared" si="32"/>
        <v>72</v>
      </c>
      <c r="BQ33" s="24">
        <f t="shared" si="32"/>
        <v>72</v>
      </c>
      <c r="BR33" s="24">
        <f t="shared" si="32"/>
        <v>72</v>
      </c>
      <c r="BS33" s="24">
        <f t="shared" si="32"/>
        <v>72</v>
      </c>
      <c r="BT33" s="24">
        <f t="shared" si="32"/>
        <v>72</v>
      </c>
      <c r="BU33" s="24"/>
      <c r="BV33" s="25">
        <f t="shared" si="25"/>
        <v>5040</v>
      </c>
    </row>
    <row r="34" outlineLevel="1">
      <c r="A34" s="34"/>
      <c r="B34" s="67" t="s">
        <v>24</v>
      </c>
      <c r="C34" s="24">
        <f>16*12</f>
        <v>192</v>
      </c>
      <c r="D34" s="24">
        <f t="shared" ref="D34:BT34" si="33">C34</f>
        <v>192</v>
      </c>
      <c r="E34" s="24">
        <f t="shared" si="33"/>
        <v>192</v>
      </c>
      <c r="F34" s="24">
        <f t="shared" si="33"/>
        <v>192</v>
      </c>
      <c r="G34" s="24">
        <f t="shared" si="33"/>
        <v>192</v>
      </c>
      <c r="H34" s="24">
        <f t="shared" si="33"/>
        <v>192</v>
      </c>
      <c r="I34" s="24">
        <f t="shared" si="33"/>
        <v>192</v>
      </c>
      <c r="J34" s="24">
        <f t="shared" si="33"/>
        <v>192</v>
      </c>
      <c r="K34" s="24">
        <f t="shared" si="33"/>
        <v>192</v>
      </c>
      <c r="L34" s="63">
        <f t="shared" si="33"/>
        <v>192</v>
      </c>
      <c r="M34" s="24">
        <f t="shared" si="33"/>
        <v>192</v>
      </c>
      <c r="N34" s="24">
        <f t="shared" si="33"/>
        <v>192</v>
      </c>
      <c r="O34" s="24">
        <f t="shared" si="33"/>
        <v>192</v>
      </c>
      <c r="P34" s="24">
        <f t="shared" si="33"/>
        <v>192</v>
      </c>
      <c r="Q34" s="24">
        <f t="shared" si="33"/>
        <v>192</v>
      </c>
      <c r="R34" s="24">
        <f t="shared" si="33"/>
        <v>192</v>
      </c>
      <c r="S34" s="24">
        <f t="shared" si="33"/>
        <v>192</v>
      </c>
      <c r="T34" s="24">
        <f t="shared" si="33"/>
        <v>192</v>
      </c>
      <c r="U34" s="24">
        <f t="shared" si="33"/>
        <v>192</v>
      </c>
      <c r="V34" s="62">
        <f t="shared" si="33"/>
        <v>192</v>
      </c>
      <c r="W34" s="24">
        <f t="shared" si="33"/>
        <v>192</v>
      </c>
      <c r="X34" s="24">
        <f t="shared" si="33"/>
        <v>192</v>
      </c>
      <c r="Y34" s="24">
        <f t="shared" si="33"/>
        <v>192</v>
      </c>
      <c r="Z34" s="63">
        <f t="shared" si="33"/>
        <v>192</v>
      </c>
      <c r="AA34" s="24">
        <f t="shared" si="33"/>
        <v>192</v>
      </c>
      <c r="AB34" s="24">
        <f t="shared" si="33"/>
        <v>192</v>
      </c>
      <c r="AC34" s="24">
        <f t="shared" si="33"/>
        <v>192</v>
      </c>
      <c r="AD34" s="24">
        <f t="shared" si="33"/>
        <v>192</v>
      </c>
      <c r="AE34" s="24">
        <f t="shared" si="33"/>
        <v>192</v>
      </c>
      <c r="AF34" s="24">
        <f t="shared" si="33"/>
        <v>192</v>
      </c>
      <c r="AG34" s="24">
        <f t="shared" si="33"/>
        <v>192</v>
      </c>
      <c r="AH34" s="24">
        <f t="shared" si="33"/>
        <v>192</v>
      </c>
      <c r="AI34" s="24">
        <f t="shared" si="33"/>
        <v>192</v>
      </c>
      <c r="AJ34" s="24">
        <f t="shared" si="33"/>
        <v>192</v>
      </c>
      <c r="AK34" s="24">
        <f t="shared" si="33"/>
        <v>192</v>
      </c>
      <c r="AL34" s="24">
        <f t="shared" si="33"/>
        <v>192</v>
      </c>
      <c r="AM34" s="24">
        <f t="shared" si="33"/>
        <v>192</v>
      </c>
      <c r="AN34" s="24">
        <f t="shared" si="33"/>
        <v>192</v>
      </c>
      <c r="AO34" s="24">
        <f t="shared" si="33"/>
        <v>192</v>
      </c>
      <c r="AP34" s="62">
        <f t="shared" si="33"/>
        <v>192</v>
      </c>
      <c r="AQ34" s="24">
        <f t="shared" si="33"/>
        <v>192</v>
      </c>
      <c r="AR34" s="24">
        <f t="shared" si="33"/>
        <v>192</v>
      </c>
      <c r="AS34" s="24">
        <f t="shared" si="33"/>
        <v>192</v>
      </c>
      <c r="AT34" s="24">
        <f t="shared" si="33"/>
        <v>192</v>
      </c>
      <c r="AU34" s="24">
        <f t="shared" si="33"/>
        <v>192</v>
      </c>
      <c r="AV34" s="24">
        <f t="shared" si="33"/>
        <v>192</v>
      </c>
      <c r="AW34" s="24">
        <f t="shared" si="33"/>
        <v>192</v>
      </c>
      <c r="AX34" s="24">
        <f t="shared" si="33"/>
        <v>192</v>
      </c>
      <c r="AY34" s="24">
        <f t="shared" si="33"/>
        <v>192</v>
      </c>
      <c r="AZ34" s="24">
        <f t="shared" si="33"/>
        <v>192</v>
      </c>
      <c r="BA34" s="24">
        <f t="shared" si="33"/>
        <v>192</v>
      </c>
      <c r="BB34" s="24">
        <f t="shared" si="33"/>
        <v>192</v>
      </c>
      <c r="BC34" s="24">
        <f t="shared" si="33"/>
        <v>192</v>
      </c>
      <c r="BD34" s="24">
        <f t="shared" si="33"/>
        <v>192</v>
      </c>
      <c r="BE34" s="24">
        <f t="shared" si="33"/>
        <v>192</v>
      </c>
      <c r="BF34" s="24">
        <f t="shared" si="33"/>
        <v>192</v>
      </c>
      <c r="BG34" s="24">
        <f t="shared" si="33"/>
        <v>192</v>
      </c>
      <c r="BH34" s="24">
        <f t="shared" si="33"/>
        <v>192</v>
      </c>
      <c r="BI34" s="24">
        <f t="shared" si="33"/>
        <v>192</v>
      </c>
      <c r="BJ34" s="24">
        <f t="shared" si="33"/>
        <v>192</v>
      </c>
      <c r="BK34" s="24">
        <f t="shared" si="33"/>
        <v>192</v>
      </c>
      <c r="BL34" s="24">
        <f t="shared" si="33"/>
        <v>192</v>
      </c>
      <c r="BM34" s="24">
        <f t="shared" si="33"/>
        <v>192</v>
      </c>
      <c r="BN34" s="24">
        <f t="shared" si="33"/>
        <v>192</v>
      </c>
      <c r="BO34" s="24">
        <f t="shared" si="33"/>
        <v>192</v>
      </c>
      <c r="BP34" s="24">
        <f t="shared" si="33"/>
        <v>192</v>
      </c>
      <c r="BQ34" s="24">
        <f t="shared" si="33"/>
        <v>192</v>
      </c>
      <c r="BR34" s="24">
        <f t="shared" si="33"/>
        <v>192</v>
      </c>
      <c r="BS34" s="24">
        <f t="shared" si="33"/>
        <v>192</v>
      </c>
      <c r="BT34" s="24">
        <f t="shared" si="33"/>
        <v>192</v>
      </c>
      <c r="BU34" s="24"/>
      <c r="BV34" s="25">
        <f t="shared" si="25"/>
        <v>13440</v>
      </c>
    </row>
    <row r="35" outlineLevel="1">
      <c r="A35" s="35"/>
      <c r="B35" s="33" t="s">
        <v>25</v>
      </c>
      <c r="C35" s="19">
        <f t="shared" ref="C35:BT35" si="34">SUM(C30:C34)</f>
        <v>383.4</v>
      </c>
      <c r="D35" s="19">
        <f t="shared" si="34"/>
        <v>383.4</v>
      </c>
      <c r="E35" s="19">
        <f t="shared" si="34"/>
        <v>425.4</v>
      </c>
      <c r="F35" s="19">
        <f t="shared" si="34"/>
        <v>425.4</v>
      </c>
      <c r="G35" s="19">
        <f t="shared" si="34"/>
        <v>452.4</v>
      </c>
      <c r="H35" s="19">
        <f t="shared" si="34"/>
        <v>455.4</v>
      </c>
      <c r="I35" s="19">
        <f t="shared" si="34"/>
        <v>458.4</v>
      </c>
      <c r="J35" s="19">
        <f t="shared" si="34"/>
        <v>461.4</v>
      </c>
      <c r="K35" s="19">
        <f t="shared" si="34"/>
        <v>464.4</v>
      </c>
      <c r="L35" s="65">
        <f t="shared" si="34"/>
        <v>1778.7</v>
      </c>
      <c r="M35" s="19">
        <f t="shared" si="34"/>
        <v>529</v>
      </c>
      <c r="N35" s="19">
        <f t="shared" si="34"/>
        <v>541.6</v>
      </c>
      <c r="O35" s="19">
        <f t="shared" si="34"/>
        <v>542.2</v>
      </c>
      <c r="P35" s="19">
        <f t="shared" si="34"/>
        <v>542.8</v>
      </c>
      <c r="Q35" s="19">
        <f t="shared" si="34"/>
        <v>543.4</v>
      </c>
      <c r="R35" s="19">
        <f t="shared" si="34"/>
        <v>553.7</v>
      </c>
      <c r="S35" s="19">
        <f t="shared" si="34"/>
        <v>554</v>
      </c>
      <c r="T35" s="19">
        <f t="shared" si="34"/>
        <v>570</v>
      </c>
      <c r="U35" s="19">
        <f t="shared" si="34"/>
        <v>571.2</v>
      </c>
      <c r="V35" s="66">
        <f t="shared" si="34"/>
        <v>577.2</v>
      </c>
      <c r="W35" s="19">
        <f t="shared" si="34"/>
        <v>578.4</v>
      </c>
      <c r="X35" s="19">
        <f t="shared" si="34"/>
        <v>620.4</v>
      </c>
      <c r="Y35" s="19">
        <f t="shared" si="34"/>
        <v>605.4</v>
      </c>
      <c r="Z35" s="65">
        <f t="shared" si="34"/>
        <v>48.4</v>
      </c>
      <c r="AA35" s="19">
        <f t="shared" si="34"/>
        <v>533.4</v>
      </c>
      <c r="AB35" s="19">
        <f t="shared" si="34"/>
        <v>533.4</v>
      </c>
      <c r="AC35" s="19">
        <f t="shared" si="34"/>
        <v>533.4</v>
      </c>
      <c r="AD35" s="19">
        <f t="shared" si="34"/>
        <v>442.4</v>
      </c>
      <c r="AE35" s="19">
        <f t="shared" si="34"/>
        <v>442.4</v>
      </c>
      <c r="AF35" s="19">
        <f t="shared" si="34"/>
        <v>351.4</v>
      </c>
      <c r="AG35" s="19">
        <f t="shared" si="34"/>
        <v>351.4</v>
      </c>
      <c r="AH35" s="19">
        <f t="shared" si="34"/>
        <v>351.4</v>
      </c>
      <c r="AI35" s="19">
        <f t="shared" si="34"/>
        <v>351.4</v>
      </c>
      <c r="AJ35" s="19">
        <f t="shared" si="34"/>
        <v>351.4</v>
      </c>
      <c r="AK35" s="19">
        <f t="shared" si="34"/>
        <v>351.4</v>
      </c>
      <c r="AL35" s="19">
        <f t="shared" si="34"/>
        <v>351.4</v>
      </c>
      <c r="AM35" s="19">
        <f t="shared" si="34"/>
        <v>351.4</v>
      </c>
      <c r="AN35" s="19">
        <f t="shared" si="34"/>
        <v>351.4</v>
      </c>
      <c r="AO35" s="19">
        <f t="shared" si="34"/>
        <v>351.4</v>
      </c>
      <c r="AP35" s="66">
        <f t="shared" si="34"/>
        <v>319</v>
      </c>
      <c r="AQ35" s="19">
        <f t="shared" si="34"/>
        <v>319</v>
      </c>
      <c r="AR35" s="19">
        <f t="shared" si="34"/>
        <v>319</v>
      </c>
      <c r="AS35" s="19">
        <f t="shared" si="34"/>
        <v>319</v>
      </c>
      <c r="AT35" s="19">
        <f t="shared" si="34"/>
        <v>319</v>
      </c>
      <c r="AU35" s="19">
        <f t="shared" si="34"/>
        <v>319</v>
      </c>
      <c r="AV35" s="19">
        <f t="shared" si="34"/>
        <v>319</v>
      </c>
      <c r="AW35" s="19">
        <f t="shared" si="34"/>
        <v>319</v>
      </c>
      <c r="AX35" s="19">
        <f t="shared" si="34"/>
        <v>319</v>
      </c>
      <c r="AY35" s="19">
        <f t="shared" si="34"/>
        <v>319</v>
      </c>
      <c r="AZ35" s="19">
        <f t="shared" si="34"/>
        <v>319</v>
      </c>
      <c r="BA35" s="19">
        <f t="shared" si="34"/>
        <v>319</v>
      </c>
      <c r="BB35" s="19">
        <f t="shared" si="34"/>
        <v>319</v>
      </c>
      <c r="BC35" s="19">
        <f t="shared" si="34"/>
        <v>319</v>
      </c>
      <c r="BD35" s="19">
        <f t="shared" si="34"/>
        <v>319</v>
      </c>
      <c r="BE35" s="19">
        <f t="shared" si="34"/>
        <v>319</v>
      </c>
      <c r="BF35" s="19">
        <f t="shared" si="34"/>
        <v>319</v>
      </c>
      <c r="BG35" s="19">
        <f t="shared" si="34"/>
        <v>319</v>
      </c>
      <c r="BH35" s="19">
        <f t="shared" si="34"/>
        <v>319</v>
      </c>
      <c r="BI35" s="19">
        <f t="shared" si="34"/>
        <v>319</v>
      </c>
      <c r="BJ35" s="19">
        <f t="shared" si="34"/>
        <v>319</v>
      </c>
      <c r="BK35" s="19">
        <f t="shared" si="34"/>
        <v>319</v>
      </c>
      <c r="BL35" s="19">
        <f t="shared" si="34"/>
        <v>319</v>
      </c>
      <c r="BM35" s="19">
        <f t="shared" si="34"/>
        <v>319</v>
      </c>
      <c r="BN35" s="19">
        <f t="shared" si="34"/>
        <v>319</v>
      </c>
      <c r="BO35" s="19">
        <f t="shared" si="34"/>
        <v>319</v>
      </c>
      <c r="BP35" s="19">
        <f t="shared" si="34"/>
        <v>319</v>
      </c>
      <c r="BQ35" s="19">
        <f t="shared" si="34"/>
        <v>319</v>
      </c>
      <c r="BR35" s="19">
        <f t="shared" si="34"/>
        <v>319</v>
      </c>
      <c r="BS35" s="19">
        <f t="shared" si="34"/>
        <v>319</v>
      </c>
      <c r="BT35" s="19">
        <f t="shared" si="34"/>
        <v>319</v>
      </c>
      <c r="BU35" s="19"/>
      <c r="BV35" s="25">
        <f t="shared" si="25"/>
        <v>28954</v>
      </c>
    </row>
    <row r="36" outlineLevel="1">
      <c r="A36" s="36"/>
      <c r="B36" s="36" t="s">
        <v>26</v>
      </c>
      <c r="C36" s="19">
        <f t="shared" ref="C36:BT36" si="35">C29-C35</f>
        <v>216.6</v>
      </c>
      <c r="D36" s="19" t="str">
        <f t="shared" si="35"/>
        <v>#REF!</v>
      </c>
      <c r="E36" s="19" t="str">
        <f t="shared" si="35"/>
        <v>#REF!</v>
      </c>
      <c r="F36" s="19" t="str">
        <f t="shared" si="35"/>
        <v>#REF!</v>
      </c>
      <c r="G36" s="19" t="str">
        <f t="shared" si="35"/>
        <v>#REF!</v>
      </c>
      <c r="H36" s="19" t="str">
        <f t="shared" si="35"/>
        <v>#REF!</v>
      </c>
      <c r="I36" s="19" t="str">
        <f t="shared" si="35"/>
        <v>#REF!</v>
      </c>
      <c r="J36" s="19" t="str">
        <f t="shared" si="35"/>
        <v>#REF!</v>
      </c>
      <c r="K36" s="19" t="str">
        <f t="shared" si="35"/>
        <v>#REF!</v>
      </c>
      <c r="L36" s="65" t="str">
        <f t="shared" si="35"/>
        <v>#REF!</v>
      </c>
      <c r="M36" s="19" t="str">
        <f t="shared" si="35"/>
        <v>#REF!</v>
      </c>
      <c r="N36" s="19" t="str">
        <f t="shared" si="35"/>
        <v>#REF!</v>
      </c>
      <c r="O36" s="19" t="str">
        <f t="shared" si="35"/>
        <v>#REF!</v>
      </c>
      <c r="P36" s="19" t="str">
        <f t="shared" si="35"/>
        <v>#REF!</v>
      </c>
      <c r="Q36" s="19" t="str">
        <f t="shared" si="35"/>
        <v>#REF!</v>
      </c>
      <c r="R36" s="19" t="str">
        <f t="shared" si="35"/>
        <v>#REF!</v>
      </c>
      <c r="S36" s="19" t="str">
        <f t="shared" si="35"/>
        <v>#REF!</v>
      </c>
      <c r="T36" s="19" t="str">
        <f t="shared" si="35"/>
        <v>#REF!</v>
      </c>
      <c r="U36" s="19" t="str">
        <f t="shared" si="35"/>
        <v>#REF!</v>
      </c>
      <c r="V36" s="66" t="str">
        <f t="shared" si="35"/>
        <v>#REF!</v>
      </c>
      <c r="W36" s="19" t="str">
        <f t="shared" si="35"/>
        <v>#REF!</v>
      </c>
      <c r="X36" s="19" t="str">
        <f t="shared" si="35"/>
        <v>#REF!</v>
      </c>
      <c r="Y36" s="19" t="str">
        <f t="shared" si="35"/>
        <v>#REF!</v>
      </c>
      <c r="Z36" s="65" t="str">
        <f t="shared" si="35"/>
        <v>#REF!</v>
      </c>
      <c r="AA36" s="19" t="str">
        <f t="shared" si="35"/>
        <v>#REF!</v>
      </c>
      <c r="AB36" s="19" t="str">
        <f t="shared" si="35"/>
        <v>#REF!</v>
      </c>
      <c r="AC36" s="19" t="str">
        <f t="shared" si="35"/>
        <v>#REF!</v>
      </c>
      <c r="AD36" s="19" t="str">
        <f t="shared" si="35"/>
        <v>#REF!</v>
      </c>
      <c r="AE36" s="19" t="str">
        <f t="shared" si="35"/>
        <v>#REF!</v>
      </c>
      <c r="AF36" s="19" t="str">
        <f t="shared" si="35"/>
        <v>#REF!</v>
      </c>
      <c r="AG36" s="19" t="str">
        <f t="shared" si="35"/>
        <v>#REF!</v>
      </c>
      <c r="AH36" s="19" t="str">
        <f t="shared" si="35"/>
        <v>#REF!</v>
      </c>
      <c r="AI36" s="19" t="str">
        <f t="shared" si="35"/>
        <v>#REF!</v>
      </c>
      <c r="AJ36" s="19" t="str">
        <f t="shared" si="35"/>
        <v>#REF!</v>
      </c>
      <c r="AK36" s="19" t="str">
        <f t="shared" si="35"/>
        <v>#REF!</v>
      </c>
      <c r="AL36" s="19" t="str">
        <f t="shared" si="35"/>
        <v>#REF!</v>
      </c>
      <c r="AM36" s="19" t="str">
        <f t="shared" si="35"/>
        <v>#REF!</v>
      </c>
      <c r="AN36" s="19" t="str">
        <f t="shared" si="35"/>
        <v>#REF!</v>
      </c>
      <c r="AO36" s="19" t="str">
        <f t="shared" si="35"/>
        <v>#REF!</v>
      </c>
      <c r="AP36" s="66">
        <f t="shared" si="35"/>
        <v>-49</v>
      </c>
      <c r="AQ36" s="19">
        <f t="shared" si="35"/>
        <v>-49</v>
      </c>
      <c r="AR36" s="19">
        <f t="shared" si="35"/>
        <v>-49</v>
      </c>
      <c r="AS36" s="19">
        <f t="shared" si="35"/>
        <v>-49</v>
      </c>
      <c r="AT36" s="19">
        <f t="shared" si="35"/>
        <v>-49</v>
      </c>
      <c r="AU36" s="19">
        <f t="shared" si="35"/>
        <v>-49</v>
      </c>
      <c r="AV36" s="19">
        <f t="shared" si="35"/>
        <v>-49</v>
      </c>
      <c r="AW36" s="19">
        <f t="shared" si="35"/>
        <v>-49</v>
      </c>
      <c r="AX36" s="19">
        <f t="shared" si="35"/>
        <v>-49</v>
      </c>
      <c r="AY36" s="19">
        <f t="shared" si="35"/>
        <v>-49</v>
      </c>
      <c r="AZ36" s="19">
        <f t="shared" si="35"/>
        <v>-49</v>
      </c>
      <c r="BA36" s="19">
        <f t="shared" si="35"/>
        <v>-49</v>
      </c>
      <c r="BB36" s="19">
        <f t="shared" si="35"/>
        <v>-49</v>
      </c>
      <c r="BC36" s="19">
        <f t="shared" si="35"/>
        <v>-49</v>
      </c>
      <c r="BD36" s="19">
        <f t="shared" si="35"/>
        <v>-49</v>
      </c>
      <c r="BE36" s="19">
        <f t="shared" si="35"/>
        <v>-49</v>
      </c>
      <c r="BF36" s="19">
        <f t="shared" si="35"/>
        <v>-49</v>
      </c>
      <c r="BG36" s="19">
        <f t="shared" si="35"/>
        <v>-49</v>
      </c>
      <c r="BH36" s="19">
        <f t="shared" si="35"/>
        <v>-49</v>
      </c>
      <c r="BI36" s="19">
        <f t="shared" si="35"/>
        <v>-49</v>
      </c>
      <c r="BJ36" s="19">
        <f t="shared" si="35"/>
        <v>-49</v>
      </c>
      <c r="BK36" s="19">
        <f t="shared" si="35"/>
        <v>-49</v>
      </c>
      <c r="BL36" s="19">
        <f t="shared" si="35"/>
        <v>-49</v>
      </c>
      <c r="BM36" s="19">
        <f t="shared" si="35"/>
        <v>-49</v>
      </c>
      <c r="BN36" s="19">
        <f t="shared" si="35"/>
        <v>-49</v>
      </c>
      <c r="BO36" s="19">
        <f t="shared" si="35"/>
        <v>-49</v>
      </c>
      <c r="BP36" s="19">
        <f t="shared" si="35"/>
        <v>-49</v>
      </c>
      <c r="BQ36" s="19">
        <f t="shared" si="35"/>
        <v>-49</v>
      </c>
      <c r="BR36" s="19">
        <f t="shared" si="35"/>
        <v>-49</v>
      </c>
      <c r="BS36" s="19">
        <f t="shared" si="35"/>
        <v>-49</v>
      </c>
      <c r="BT36" s="19">
        <f t="shared" si="35"/>
        <v>-49</v>
      </c>
      <c r="BU36" s="19"/>
      <c r="BV36" s="25" t="str">
        <f t="shared" si="25"/>
        <v>#REF!</v>
      </c>
    </row>
    <row r="37" outlineLevel="1">
      <c r="A37" s="68"/>
      <c r="B37" s="38" t="s">
        <v>17</v>
      </c>
      <c r="C37" s="24">
        <v>1000.0</v>
      </c>
      <c r="D37" s="15" t="str">
        <f t="shared" ref="D37:K37" si="36">C37*(1+'変数'!$C9)+D31-D25</f>
        <v>#REF!</v>
      </c>
      <c r="E37" s="15" t="str">
        <f t="shared" si="36"/>
        <v>#REF!</v>
      </c>
      <c r="F37" s="15" t="str">
        <f t="shared" si="36"/>
        <v>#REF!</v>
      </c>
      <c r="G37" s="15" t="str">
        <f t="shared" si="36"/>
        <v>#REF!</v>
      </c>
      <c r="H37" s="15" t="str">
        <f t="shared" si="36"/>
        <v>#REF!</v>
      </c>
      <c r="I37" s="15" t="str">
        <f t="shared" si="36"/>
        <v>#REF!</v>
      </c>
      <c r="J37" s="15" t="str">
        <f t="shared" si="36"/>
        <v>#REF!</v>
      </c>
      <c r="K37" s="15" t="str">
        <f t="shared" si="36"/>
        <v>#REF!</v>
      </c>
      <c r="L37" s="63">
        <v>0.0</v>
      </c>
      <c r="M37" s="15" t="str">
        <f t="shared" ref="M37:BT37" si="37">L37*(1+'変数'!$C9)+M31-M25</f>
        <v>#REF!</v>
      </c>
      <c r="N37" s="15" t="str">
        <f t="shared" si="37"/>
        <v>#REF!</v>
      </c>
      <c r="O37" s="15" t="str">
        <f t="shared" si="37"/>
        <v>#REF!</v>
      </c>
      <c r="P37" s="15" t="str">
        <f t="shared" si="37"/>
        <v>#REF!</v>
      </c>
      <c r="Q37" s="15" t="str">
        <f t="shared" si="37"/>
        <v>#REF!</v>
      </c>
      <c r="R37" s="15" t="str">
        <f t="shared" si="37"/>
        <v>#REF!</v>
      </c>
      <c r="S37" s="15" t="str">
        <f t="shared" si="37"/>
        <v>#REF!</v>
      </c>
      <c r="T37" s="15" t="str">
        <f t="shared" si="37"/>
        <v>#REF!</v>
      </c>
      <c r="U37" s="15" t="str">
        <f t="shared" si="37"/>
        <v>#REF!</v>
      </c>
      <c r="V37" s="61" t="str">
        <f t="shared" si="37"/>
        <v>#REF!</v>
      </c>
      <c r="W37" s="15" t="str">
        <f t="shared" si="37"/>
        <v>#REF!</v>
      </c>
      <c r="X37" s="15" t="str">
        <f t="shared" si="37"/>
        <v>#REF!</v>
      </c>
      <c r="Y37" s="15" t="str">
        <f t="shared" si="37"/>
        <v>#REF!</v>
      </c>
      <c r="Z37" s="60" t="str">
        <f t="shared" si="37"/>
        <v>#REF!</v>
      </c>
      <c r="AA37" s="15" t="str">
        <f t="shared" si="37"/>
        <v>#REF!</v>
      </c>
      <c r="AB37" s="15" t="str">
        <f t="shared" si="37"/>
        <v>#REF!</v>
      </c>
      <c r="AC37" s="15" t="str">
        <f t="shared" si="37"/>
        <v>#REF!</v>
      </c>
      <c r="AD37" s="15" t="str">
        <f t="shared" si="37"/>
        <v>#REF!</v>
      </c>
      <c r="AE37" s="15" t="str">
        <f t="shared" si="37"/>
        <v>#REF!</v>
      </c>
      <c r="AF37" s="15" t="str">
        <f t="shared" si="37"/>
        <v>#REF!</v>
      </c>
      <c r="AG37" s="15" t="str">
        <f t="shared" si="37"/>
        <v>#REF!</v>
      </c>
      <c r="AH37" s="15" t="str">
        <f t="shared" si="37"/>
        <v>#REF!</v>
      </c>
      <c r="AI37" s="15" t="str">
        <f t="shared" si="37"/>
        <v>#REF!</v>
      </c>
      <c r="AJ37" s="15" t="str">
        <f t="shared" si="37"/>
        <v>#REF!</v>
      </c>
      <c r="AK37" s="15" t="str">
        <f t="shared" si="37"/>
        <v>#REF!</v>
      </c>
      <c r="AL37" s="15" t="str">
        <f t="shared" si="37"/>
        <v>#REF!</v>
      </c>
      <c r="AM37" s="15" t="str">
        <f t="shared" si="37"/>
        <v>#REF!</v>
      </c>
      <c r="AN37" s="15" t="str">
        <f t="shared" si="37"/>
        <v>#REF!</v>
      </c>
      <c r="AO37" s="15" t="str">
        <f t="shared" si="37"/>
        <v>#REF!</v>
      </c>
      <c r="AP37" s="61" t="str">
        <f t="shared" si="37"/>
        <v>#REF!</v>
      </c>
      <c r="AQ37" s="15" t="str">
        <f t="shared" si="37"/>
        <v>#REF!</v>
      </c>
      <c r="AR37" s="15" t="str">
        <f t="shared" si="37"/>
        <v>#REF!</v>
      </c>
      <c r="AS37" s="15" t="str">
        <f t="shared" si="37"/>
        <v>#REF!</v>
      </c>
      <c r="AT37" s="15" t="str">
        <f t="shared" si="37"/>
        <v>#REF!</v>
      </c>
      <c r="AU37" s="15" t="str">
        <f t="shared" si="37"/>
        <v>#REF!</v>
      </c>
      <c r="AV37" s="15" t="str">
        <f t="shared" si="37"/>
        <v>#REF!</v>
      </c>
      <c r="AW37" s="15" t="str">
        <f t="shared" si="37"/>
        <v>#REF!</v>
      </c>
      <c r="AX37" s="15" t="str">
        <f t="shared" si="37"/>
        <v>#REF!</v>
      </c>
      <c r="AY37" s="15" t="str">
        <f t="shared" si="37"/>
        <v>#REF!</v>
      </c>
      <c r="AZ37" s="15" t="str">
        <f t="shared" si="37"/>
        <v>#REF!</v>
      </c>
      <c r="BA37" s="15" t="str">
        <f t="shared" si="37"/>
        <v>#REF!</v>
      </c>
      <c r="BB37" s="15" t="str">
        <f t="shared" si="37"/>
        <v>#REF!</v>
      </c>
      <c r="BC37" s="15" t="str">
        <f t="shared" si="37"/>
        <v>#REF!</v>
      </c>
      <c r="BD37" s="15" t="str">
        <f t="shared" si="37"/>
        <v>#REF!</v>
      </c>
      <c r="BE37" s="15" t="str">
        <f t="shared" si="37"/>
        <v>#REF!</v>
      </c>
      <c r="BF37" s="15" t="str">
        <f t="shared" si="37"/>
        <v>#REF!</v>
      </c>
      <c r="BG37" s="15" t="str">
        <f t="shared" si="37"/>
        <v>#REF!</v>
      </c>
      <c r="BH37" s="15" t="str">
        <f t="shared" si="37"/>
        <v>#REF!</v>
      </c>
      <c r="BI37" s="15" t="str">
        <f t="shared" si="37"/>
        <v>#REF!</v>
      </c>
      <c r="BJ37" s="15" t="str">
        <f t="shared" si="37"/>
        <v>#REF!</v>
      </c>
      <c r="BK37" s="15" t="str">
        <f t="shared" si="37"/>
        <v>#REF!</v>
      </c>
      <c r="BL37" s="15" t="str">
        <f t="shared" si="37"/>
        <v>#REF!</v>
      </c>
      <c r="BM37" s="15" t="str">
        <f t="shared" si="37"/>
        <v>#REF!</v>
      </c>
      <c r="BN37" s="15" t="str">
        <f t="shared" si="37"/>
        <v>#REF!</v>
      </c>
      <c r="BO37" s="15" t="str">
        <f t="shared" si="37"/>
        <v>#REF!</v>
      </c>
      <c r="BP37" s="15" t="str">
        <f t="shared" si="37"/>
        <v>#REF!</v>
      </c>
      <c r="BQ37" s="15" t="str">
        <f t="shared" si="37"/>
        <v>#REF!</v>
      </c>
      <c r="BR37" s="15" t="str">
        <f t="shared" si="37"/>
        <v>#REF!</v>
      </c>
      <c r="BS37" s="15" t="str">
        <f t="shared" si="37"/>
        <v>#REF!</v>
      </c>
      <c r="BT37" s="15" t="str">
        <f t="shared" si="37"/>
        <v>#REF!</v>
      </c>
      <c r="BU37" s="15"/>
      <c r="BV37" s="25"/>
    </row>
    <row r="38" outlineLevel="1">
      <c r="A38" s="68"/>
      <c r="B38" s="38" t="s">
        <v>18</v>
      </c>
      <c r="C38" s="24">
        <v>100.0</v>
      </c>
      <c r="D38" s="15" t="str">
        <f t="shared" ref="D38:BT38" si="38">C38*(1+'変数'!$C11)+D32-D26</f>
        <v>#REF!</v>
      </c>
      <c r="E38" s="15" t="str">
        <f t="shared" si="38"/>
        <v>#REF!</v>
      </c>
      <c r="F38" s="15" t="str">
        <f t="shared" si="38"/>
        <v>#REF!</v>
      </c>
      <c r="G38" s="15" t="str">
        <f t="shared" si="38"/>
        <v>#REF!</v>
      </c>
      <c r="H38" s="15" t="str">
        <f t="shared" si="38"/>
        <v>#REF!</v>
      </c>
      <c r="I38" s="15" t="str">
        <f t="shared" si="38"/>
        <v>#REF!</v>
      </c>
      <c r="J38" s="15" t="str">
        <f t="shared" si="38"/>
        <v>#REF!</v>
      </c>
      <c r="K38" s="15" t="str">
        <f t="shared" si="38"/>
        <v>#REF!</v>
      </c>
      <c r="L38" s="60" t="str">
        <f t="shared" si="38"/>
        <v>#REF!</v>
      </c>
      <c r="M38" s="15" t="str">
        <f t="shared" si="38"/>
        <v>#REF!</v>
      </c>
      <c r="N38" s="15" t="str">
        <f t="shared" si="38"/>
        <v>#REF!</v>
      </c>
      <c r="O38" s="15" t="str">
        <f t="shared" si="38"/>
        <v>#REF!</v>
      </c>
      <c r="P38" s="15" t="str">
        <f t="shared" si="38"/>
        <v>#REF!</v>
      </c>
      <c r="Q38" s="15" t="str">
        <f t="shared" si="38"/>
        <v>#REF!</v>
      </c>
      <c r="R38" s="15" t="str">
        <f t="shared" si="38"/>
        <v>#REF!</v>
      </c>
      <c r="S38" s="15" t="str">
        <f t="shared" si="38"/>
        <v>#REF!</v>
      </c>
      <c r="T38" s="15" t="str">
        <f t="shared" si="38"/>
        <v>#REF!</v>
      </c>
      <c r="U38" s="15" t="str">
        <f t="shared" si="38"/>
        <v>#REF!</v>
      </c>
      <c r="V38" s="61" t="str">
        <f t="shared" si="38"/>
        <v>#REF!</v>
      </c>
      <c r="W38" s="15" t="str">
        <f t="shared" si="38"/>
        <v>#REF!</v>
      </c>
      <c r="X38" s="15" t="str">
        <f t="shared" si="38"/>
        <v>#REF!</v>
      </c>
      <c r="Y38" s="15" t="str">
        <f t="shared" si="38"/>
        <v>#REF!</v>
      </c>
      <c r="Z38" s="60" t="str">
        <f t="shared" si="38"/>
        <v>#REF!</v>
      </c>
      <c r="AA38" s="15" t="str">
        <f t="shared" si="38"/>
        <v>#REF!</v>
      </c>
      <c r="AB38" s="15" t="str">
        <f t="shared" si="38"/>
        <v>#REF!</v>
      </c>
      <c r="AC38" s="15" t="str">
        <f t="shared" si="38"/>
        <v>#REF!</v>
      </c>
      <c r="AD38" s="15" t="str">
        <f t="shared" si="38"/>
        <v>#REF!</v>
      </c>
      <c r="AE38" s="15" t="str">
        <f t="shared" si="38"/>
        <v>#REF!</v>
      </c>
      <c r="AF38" s="15" t="str">
        <f t="shared" si="38"/>
        <v>#REF!</v>
      </c>
      <c r="AG38" s="15" t="str">
        <f t="shared" si="38"/>
        <v>#REF!</v>
      </c>
      <c r="AH38" s="15" t="str">
        <f t="shared" si="38"/>
        <v>#REF!</v>
      </c>
      <c r="AI38" s="15" t="str">
        <f t="shared" si="38"/>
        <v>#REF!</v>
      </c>
      <c r="AJ38" s="15" t="str">
        <f t="shared" si="38"/>
        <v>#REF!</v>
      </c>
      <c r="AK38" s="15" t="str">
        <f t="shared" si="38"/>
        <v>#REF!</v>
      </c>
      <c r="AL38" s="15" t="str">
        <f t="shared" si="38"/>
        <v>#REF!</v>
      </c>
      <c r="AM38" s="15" t="str">
        <f t="shared" si="38"/>
        <v>#REF!</v>
      </c>
      <c r="AN38" s="15" t="str">
        <f t="shared" si="38"/>
        <v>#REF!</v>
      </c>
      <c r="AO38" s="15" t="str">
        <f t="shared" si="38"/>
        <v>#REF!</v>
      </c>
      <c r="AP38" s="61" t="str">
        <f t="shared" si="38"/>
        <v>#REF!</v>
      </c>
      <c r="AQ38" s="15" t="str">
        <f t="shared" si="38"/>
        <v>#REF!</v>
      </c>
      <c r="AR38" s="15" t="str">
        <f t="shared" si="38"/>
        <v>#REF!</v>
      </c>
      <c r="AS38" s="15" t="str">
        <f t="shared" si="38"/>
        <v>#REF!</v>
      </c>
      <c r="AT38" s="15" t="str">
        <f t="shared" si="38"/>
        <v>#REF!</v>
      </c>
      <c r="AU38" s="15" t="str">
        <f t="shared" si="38"/>
        <v>#REF!</v>
      </c>
      <c r="AV38" s="15" t="str">
        <f t="shared" si="38"/>
        <v>#REF!</v>
      </c>
      <c r="AW38" s="15" t="str">
        <f t="shared" si="38"/>
        <v>#REF!</v>
      </c>
      <c r="AX38" s="15" t="str">
        <f t="shared" si="38"/>
        <v>#REF!</v>
      </c>
      <c r="AY38" s="15" t="str">
        <f t="shared" si="38"/>
        <v>#REF!</v>
      </c>
      <c r="AZ38" s="15" t="str">
        <f t="shared" si="38"/>
        <v>#REF!</v>
      </c>
      <c r="BA38" s="15" t="str">
        <f t="shared" si="38"/>
        <v>#REF!</v>
      </c>
      <c r="BB38" s="15" t="str">
        <f t="shared" si="38"/>
        <v>#REF!</v>
      </c>
      <c r="BC38" s="15" t="str">
        <f t="shared" si="38"/>
        <v>#REF!</v>
      </c>
      <c r="BD38" s="15" t="str">
        <f t="shared" si="38"/>
        <v>#REF!</v>
      </c>
      <c r="BE38" s="15" t="str">
        <f t="shared" si="38"/>
        <v>#REF!</v>
      </c>
      <c r="BF38" s="15" t="str">
        <f t="shared" si="38"/>
        <v>#REF!</v>
      </c>
      <c r="BG38" s="15" t="str">
        <f t="shared" si="38"/>
        <v>#REF!</v>
      </c>
      <c r="BH38" s="15" t="str">
        <f t="shared" si="38"/>
        <v>#REF!</v>
      </c>
      <c r="BI38" s="15" t="str">
        <f t="shared" si="38"/>
        <v>#REF!</v>
      </c>
      <c r="BJ38" s="15" t="str">
        <f t="shared" si="38"/>
        <v>#REF!</v>
      </c>
      <c r="BK38" s="15" t="str">
        <f t="shared" si="38"/>
        <v>#REF!</v>
      </c>
      <c r="BL38" s="15" t="str">
        <f t="shared" si="38"/>
        <v>#REF!</v>
      </c>
      <c r="BM38" s="15" t="str">
        <f t="shared" si="38"/>
        <v>#REF!</v>
      </c>
      <c r="BN38" s="15" t="str">
        <f t="shared" si="38"/>
        <v>#REF!</v>
      </c>
      <c r="BO38" s="15" t="str">
        <f t="shared" si="38"/>
        <v>#REF!</v>
      </c>
      <c r="BP38" s="15" t="str">
        <f t="shared" si="38"/>
        <v>#REF!</v>
      </c>
      <c r="BQ38" s="15" t="str">
        <f t="shared" si="38"/>
        <v>#REF!</v>
      </c>
      <c r="BR38" s="15" t="str">
        <f t="shared" si="38"/>
        <v>#REF!</v>
      </c>
      <c r="BS38" s="15" t="str">
        <f t="shared" si="38"/>
        <v>#REF!</v>
      </c>
      <c r="BT38" s="15" t="str">
        <f t="shared" si="38"/>
        <v>#REF!</v>
      </c>
      <c r="BU38" s="15"/>
      <c r="BV38" s="25"/>
    </row>
    <row r="39" outlineLevel="1">
      <c r="A39" s="68"/>
      <c r="B39" s="39" t="s">
        <v>27</v>
      </c>
      <c r="C39" s="24">
        <v>500.0</v>
      </c>
      <c r="D39" s="15" t="str">
        <f t="shared" ref="D39:BT39" si="39">C39+D36</f>
        <v>#REF!</v>
      </c>
      <c r="E39" s="15" t="str">
        <f t="shared" si="39"/>
        <v>#REF!</v>
      </c>
      <c r="F39" s="15" t="str">
        <f t="shared" si="39"/>
        <v>#REF!</v>
      </c>
      <c r="G39" s="15" t="str">
        <f t="shared" si="39"/>
        <v>#REF!</v>
      </c>
      <c r="H39" s="15" t="str">
        <f t="shared" si="39"/>
        <v>#REF!</v>
      </c>
      <c r="I39" s="15" t="str">
        <f t="shared" si="39"/>
        <v>#REF!</v>
      </c>
      <c r="J39" s="15" t="str">
        <f t="shared" si="39"/>
        <v>#REF!</v>
      </c>
      <c r="K39" s="15" t="str">
        <f t="shared" si="39"/>
        <v>#REF!</v>
      </c>
      <c r="L39" s="60" t="str">
        <f t="shared" si="39"/>
        <v>#REF!</v>
      </c>
      <c r="M39" s="15" t="str">
        <f t="shared" si="39"/>
        <v>#REF!</v>
      </c>
      <c r="N39" s="15" t="str">
        <f t="shared" si="39"/>
        <v>#REF!</v>
      </c>
      <c r="O39" s="15" t="str">
        <f t="shared" si="39"/>
        <v>#REF!</v>
      </c>
      <c r="P39" s="15" t="str">
        <f t="shared" si="39"/>
        <v>#REF!</v>
      </c>
      <c r="Q39" s="15" t="str">
        <f t="shared" si="39"/>
        <v>#REF!</v>
      </c>
      <c r="R39" s="15" t="str">
        <f t="shared" si="39"/>
        <v>#REF!</v>
      </c>
      <c r="S39" s="15" t="str">
        <f t="shared" si="39"/>
        <v>#REF!</v>
      </c>
      <c r="T39" s="15" t="str">
        <f t="shared" si="39"/>
        <v>#REF!</v>
      </c>
      <c r="U39" s="15" t="str">
        <f t="shared" si="39"/>
        <v>#REF!</v>
      </c>
      <c r="V39" s="61" t="str">
        <f t="shared" si="39"/>
        <v>#REF!</v>
      </c>
      <c r="W39" s="15" t="str">
        <f t="shared" si="39"/>
        <v>#REF!</v>
      </c>
      <c r="X39" s="15" t="str">
        <f t="shared" si="39"/>
        <v>#REF!</v>
      </c>
      <c r="Y39" s="15" t="str">
        <f t="shared" si="39"/>
        <v>#REF!</v>
      </c>
      <c r="Z39" s="60" t="str">
        <f t="shared" si="39"/>
        <v>#REF!</v>
      </c>
      <c r="AA39" s="15" t="str">
        <f t="shared" si="39"/>
        <v>#REF!</v>
      </c>
      <c r="AB39" s="15" t="str">
        <f t="shared" si="39"/>
        <v>#REF!</v>
      </c>
      <c r="AC39" s="15" t="str">
        <f t="shared" si="39"/>
        <v>#REF!</v>
      </c>
      <c r="AD39" s="15" t="str">
        <f t="shared" si="39"/>
        <v>#REF!</v>
      </c>
      <c r="AE39" s="15" t="str">
        <f t="shared" si="39"/>
        <v>#REF!</v>
      </c>
      <c r="AF39" s="15" t="str">
        <f t="shared" si="39"/>
        <v>#REF!</v>
      </c>
      <c r="AG39" s="15" t="str">
        <f t="shared" si="39"/>
        <v>#REF!</v>
      </c>
      <c r="AH39" s="15" t="str">
        <f t="shared" si="39"/>
        <v>#REF!</v>
      </c>
      <c r="AI39" s="15" t="str">
        <f t="shared" si="39"/>
        <v>#REF!</v>
      </c>
      <c r="AJ39" s="15" t="str">
        <f t="shared" si="39"/>
        <v>#REF!</v>
      </c>
      <c r="AK39" s="15" t="str">
        <f t="shared" si="39"/>
        <v>#REF!</v>
      </c>
      <c r="AL39" s="15" t="str">
        <f t="shared" si="39"/>
        <v>#REF!</v>
      </c>
      <c r="AM39" s="15" t="str">
        <f t="shared" si="39"/>
        <v>#REF!</v>
      </c>
      <c r="AN39" s="15" t="str">
        <f t="shared" si="39"/>
        <v>#REF!</v>
      </c>
      <c r="AO39" s="15" t="str">
        <f t="shared" si="39"/>
        <v>#REF!</v>
      </c>
      <c r="AP39" s="61" t="str">
        <f t="shared" si="39"/>
        <v>#REF!</v>
      </c>
      <c r="AQ39" s="15" t="str">
        <f t="shared" si="39"/>
        <v>#REF!</v>
      </c>
      <c r="AR39" s="15" t="str">
        <f t="shared" si="39"/>
        <v>#REF!</v>
      </c>
      <c r="AS39" s="15" t="str">
        <f t="shared" si="39"/>
        <v>#REF!</v>
      </c>
      <c r="AT39" s="15" t="str">
        <f t="shared" si="39"/>
        <v>#REF!</v>
      </c>
      <c r="AU39" s="15" t="str">
        <f t="shared" si="39"/>
        <v>#REF!</v>
      </c>
      <c r="AV39" s="15" t="str">
        <f t="shared" si="39"/>
        <v>#REF!</v>
      </c>
      <c r="AW39" s="15" t="str">
        <f t="shared" si="39"/>
        <v>#REF!</v>
      </c>
      <c r="AX39" s="15" t="str">
        <f t="shared" si="39"/>
        <v>#REF!</v>
      </c>
      <c r="AY39" s="15" t="str">
        <f t="shared" si="39"/>
        <v>#REF!</v>
      </c>
      <c r="AZ39" s="15" t="str">
        <f t="shared" si="39"/>
        <v>#REF!</v>
      </c>
      <c r="BA39" s="15" t="str">
        <f t="shared" si="39"/>
        <v>#REF!</v>
      </c>
      <c r="BB39" s="15" t="str">
        <f t="shared" si="39"/>
        <v>#REF!</v>
      </c>
      <c r="BC39" s="15" t="str">
        <f t="shared" si="39"/>
        <v>#REF!</v>
      </c>
      <c r="BD39" s="15" t="str">
        <f t="shared" si="39"/>
        <v>#REF!</v>
      </c>
      <c r="BE39" s="15" t="str">
        <f t="shared" si="39"/>
        <v>#REF!</v>
      </c>
      <c r="BF39" s="15" t="str">
        <f t="shared" si="39"/>
        <v>#REF!</v>
      </c>
      <c r="BG39" s="15" t="str">
        <f t="shared" si="39"/>
        <v>#REF!</v>
      </c>
      <c r="BH39" s="15" t="str">
        <f t="shared" si="39"/>
        <v>#REF!</v>
      </c>
      <c r="BI39" s="15" t="str">
        <f t="shared" si="39"/>
        <v>#REF!</v>
      </c>
      <c r="BJ39" s="15" t="str">
        <f t="shared" si="39"/>
        <v>#REF!</v>
      </c>
      <c r="BK39" s="15" t="str">
        <f t="shared" si="39"/>
        <v>#REF!</v>
      </c>
      <c r="BL39" s="15" t="str">
        <f t="shared" si="39"/>
        <v>#REF!</v>
      </c>
      <c r="BM39" s="15" t="str">
        <f t="shared" si="39"/>
        <v>#REF!</v>
      </c>
      <c r="BN39" s="15" t="str">
        <f t="shared" si="39"/>
        <v>#REF!</v>
      </c>
      <c r="BO39" s="15" t="str">
        <f t="shared" si="39"/>
        <v>#REF!</v>
      </c>
      <c r="BP39" s="15" t="str">
        <f t="shared" si="39"/>
        <v>#REF!</v>
      </c>
      <c r="BQ39" s="15" t="str">
        <f t="shared" si="39"/>
        <v>#REF!</v>
      </c>
      <c r="BR39" s="15" t="str">
        <f t="shared" si="39"/>
        <v>#REF!</v>
      </c>
      <c r="BS39" s="15" t="str">
        <f t="shared" si="39"/>
        <v>#REF!</v>
      </c>
      <c r="BT39" s="15" t="str">
        <f t="shared" si="39"/>
        <v>#REF!</v>
      </c>
      <c r="BU39" s="15"/>
      <c r="BV39" s="25"/>
    </row>
    <row r="40" outlineLevel="1">
      <c r="A40" s="37"/>
      <c r="B40" s="40" t="s">
        <v>28</v>
      </c>
      <c r="C40" s="20">
        <f t="shared" ref="C40:BT40" si="40">SUM(C37:C39)</f>
        <v>1600</v>
      </c>
      <c r="D40" s="20" t="str">
        <f t="shared" si="40"/>
        <v>#REF!</v>
      </c>
      <c r="E40" s="20" t="str">
        <f t="shared" si="40"/>
        <v>#REF!</v>
      </c>
      <c r="F40" s="20" t="str">
        <f t="shared" si="40"/>
        <v>#REF!</v>
      </c>
      <c r="G40" s="20" t="str">
        <f t="shared" si="40"/>
        <v>#REF!</v>
      </c>
      <c r="H40" s="20" t="str">
        <f t="shared" si="40"/>
        <v>#REF!</v>
      </c>
      <c r="I40" s="20" t="str">
        <f t="shared" si="40"/>
        <v>#REF!</v>
      </c>
      <c r="J40" s="20" t="str">
        <f t="shared" si="40"/>
        <v>#REF!</v>
      </c>
      <c r="K40" s="20" t="str">
        <f t="shared" si="40"/>
        <v>#REF!</v>
      </c>
      <c r="L40" s="69" t="str">
        <f t="shared" si="40"/>
        <v>#REF!</v>
      </c>
      <c r="M40" s="20" t="str">
        <f t="shared" si="40"/>
        <v>#REF!</v>
      </c>
      <c r="N40" s="20" t="str">
        <f t="shared" si="40"/>
        <v>#REF!</v>
      </c>
      <c r="O40" s="20" t="str">
        <f t="shared" si="40"/>
        <v>#REF!</v>
      </c>
      <c r="P40" s="20" t="str">
        <f t="shared" si="40"/>
        <v>#REF!</v>
      </c>
      <c r="Q40" s="20" t="str">
        <f t="shared" si="40"/>
        <v>#REF!</v>
      </c>
      <c r="R40" s="20" t="str">
        <f t="shared" si="40"/>
        <v>#REF!</v>
      </c>
      <c r="S40" s="20" t="str">
        <f t="shared" si="40"/>
        <v>#REF!</v>
      </c>
      <c r="T40" s="20" t="str">
        <f t="shared" si="40"/>
        <v>#REF!</v>
      </c>
      <c r="U40" s="20" t="str">
        <f t="shared" si="40"/>
        <v>#REF!</v>
      </c>
      <c r="V40" s="70" t="str">
        <f t="shared" si="40"/>
        <v>#REF!</v>
      </c>
      <c r="W40" s="20" t="str">
        <f t="shared" si="40"/>
        <v>#REF!</v>
      </c>
      <c r="X40" s="20" t="str">
        <f t="shared" si="40"/>
        <v>#REF!</v>
      </c>
      <c r="Y40" s="20" t="str">
        <f t="shared" si="40"/>
        <v>#REF!</v>
      </c>
      <c r="Z40" s="69" t="str">
        <f t="shared" si="40"/>
        <v>#REF!</v>
      </c>
      <c r="AA40" s="20" t="str">
        <f t="shared" si="40"/>
        <v>#REF!</v>
      </c>
      <c r="AB40" s="20" t="str">
        <f t="shared" si="40"/>
        <v>#REF!</v>
      </c>
      <c r="AC40" s="20" t="str">
        <f t="shared" si="40"/>
        <v>#REF!</v>
      </c>
      <c r="AD40" s="20" t="str">
        <f t="shared" si="40"/>
        <v>#REF!</v>
      </c>
      <c r="AE40" s="20" t="str">
        <f t="shared" si="40"/>
        <v>#REF!</v>
      </c>
      <c r="AF40" s="20" t="str">
        <f t="shared" si="40"/>
        <v>#REF!</v>
      </c>
      <c r="AG40" s="20" t="str">
        <f t="shared" si="40"/>
        <v>#REF!</v>
      </c>
      <c r="AH40" s="20" t="str">
        <f t="shared" si="40"/>
        <v>#REF!</v>
      </c>
      <c r="AI40" s="20" t="str">
        <f t="shared" si="40"/>
        <v>#REF!</v>
      </c>
      <c r="AJ40" s="20" t="str">
        <f t="shared" si="40"/>
        <v>#REF!</v>
      </c>
      <c r="AK40" s="20" t="str">
        <f t="shared" si="40"/>
        <v>#REF!</v>
      </c>
      <c r="AL40" s="20" t="str">
        <f t="shared" si="40"/>
        <v>#REF!</v>
      </c>
      <c r="AM40" s="20" t="str">
        <f t="shared" si="40"/>
        <v>#REF!</v>
      </c>
      <c r="AN40" s="20" t="str">
        <f t="shared" si="40"/>
        <v>#REF!</v>
      </c>
      <c r="AO40" s="20" t="str">
        <f t="shared" si="40"/>
        <v>#REF!</v>
      </c>
      <c r="AP40" s="70" t="str">
        <f t="shared" si="40"/>
        <v>#REF!</v>
      </c>
      <c r="AQ40" s="20" t="str">
        <f t="shared" si="40"/>
        <v>#REF!</v>
      </c>
      <c r="AR40" s="20" t="str">
        <f t="shared" si="40"/>
        <v>#REF!</v>
      </c>
      <c r="AS40" s="20" t="str">
        <f t="shared" si="40"/>
        <v>#REF!</v>
      </c>
      <c r="AT40" s="20" t="str">
        <f t="shared" si="40"/>
        <v>#REF!</v>
      </c>
      <c r="AU40" s="20" t="str">
        <f t="shared" si="40"/>
        <v>#REF!</v>
      </c>
      <c r="AV40" s="20" t="str">
        <f t="shared" si="40"/>
        <v>#REF!</v>
      </c>
      <c r="AW40" s="20" t="str">
        <f t="shared" si="40"/>
        <v>#REF!</v>
      </c>
      <c r="AX40" s="20" t="str">
        <f t="shared" si="40"/>
        <v>#REF!</v>
      </c>
      <c r="AY40" s="20" t="str">
        <f t="shared" si="40"/>
        <v>#REF!</v>
      </c>
      <c r="AZ40" s="20" t="str">
        <f t="shared" si="40"/>
        <v>#REF!</v>
      </c>
      <c r="BA40" s="20" t="str">
        <f t="shared" si="40"/>
        <v>#REF!</v>
      </c>
      <c r="BB40" s="20" t="str">
        <f t="shared" si="40"/>
        <v>#REF!</v>
      </c>
      <c r="BC40" s="20" t="str">
        <f t="shared" si="40"/>
        <v>#REF!</v>
      </c>
      <c r="BD40" s="20" t="str">
        <f t="shared" si="40"/>
        <v>#REF!</v>
      </c>
      <c r="BE40" s="20" t="str">
        <f t="shared" si="40"/>
        <v>#REF!</v>
      </c>
      <c r="BF40" s="20" t="str">
        <f t="shared" si="40"/>
        <v>#REF!</v>
      </c>
      <c r="BG40" s="20" t="str">
        <f t="shared" si="40"/>
        <v>#REF!</v>
      </c>
      <c r="BH40" s="20" t="str">
        <f t="shared" si="40"/>
        <v>#REF!</v>
      </c>
      <c r="BI40" s="20" t="str">
        <f t="shared" si="40"/>
        <v>#REF!</v>
      </c>
      <c r="BJ40" s="20" t="str">
        <f t="shared" si="40"/>
        <v>#REF!</v>
      </c>
      <c r="BK40" s="20" t="str">
        <f t="shared" si="40"/>
        <v>#REF!</v>
      </c>
      <c r="BL40" s="20" t="str">
        <f t="shared" si="40"/>
        <v>#REF!</v>
      </c>
      <c r="BM40" s="20" t="str">
        <f t="shared" si="40"/>
        <v>#REF!</v>
      </c>
      <c r="BN40" s="20" t="str">
        <f t="shared" si="40"/>
        <v>#REF!</v>
      </c>
      <c r="BO40" s="20" t="str">
        <f t="shared" si="40"/>
        <v>#REF!</v>
      </c>
      <c r="BP40" s="20" t="str">
        <f t="shared" si="40"/>
        <v>#REF!</v>
      </c>
      <c r="BQ40" s="20" t="str">
        <f t="shared" si="40"/>
        <v>#REF!</v>
      </c>
      <c r="BR40" s="20" t="str">
        <f t="shared" si="40"/>
        <v>#REF!</v>
      </c>
      <c r="BS40" s="20" t="str">
        <f t="shared" si="40"/>
        <v>#REF!</v>
      </c>
      <c r="BT40" s="20" t="str">
        <f t="shared" si="40"/>
        <v>#REF!</v>
      </c>
      <c r="BU40" s="20"/>
      <c r="BV40" s="25"/>
    </row>
    <row r="41" ht="13.5" customHeight="1" outlineLevel="1">
      <c r="A41" s="13"/>
      <c r="B41" s="13"/>
      <c r="C41" s="41"/>
      <c r="D41" s="4"/>
      <c r="E41" s="4"/>
      <c r="F41" s="4"/>
      <c r="G41" s="4"/>
      <c r="H41" s="4"/>
      <c r="I41" s="4"/>
      <c r="J41" s="4"/>
      <c r="K41" s="4"/>
      <c r="L41" s="71"/>
      <c r="M41" s="4"/>
      <c r="N41" s="4"/>
      <c r="O41" s="4"/>
      <c r="P41" s="4"/>
      <c r="Q41" s="4"/>
      <c r="R41" s="4"/>
      <c r="S41" s="4"/>
      <c r="T41" s="4"/>
      <c r="U41" s="4"/>
      <c r="V41" s="72"/>
      <c r="W41" s="4"/>
      <c r="X41" s="4"/>
      <c r="Y41" s="4"/>
      <c r="Z41" s="71"/>
      <c r="AA41" s="4"/>
      <c r="AB41" s="4"/>
      <c r="AC41" s="4"/>
      <c r="AD41" s="4"/>
      <c r="AE41" s="4"/>
      <c r="AF41" s="4"/>
      <c r="AG41" s="4"/>
      <c r="AH41" s="4"/>
      <c r="AI41" s="4"/>
      <c r="AJ41" s="4"/>
      <c r="AK41" s="4"/>
      <c r="AL41" s="4"/>
      <c r="AM41" s="4"/>
      <c r="AN41" s="4"/>
      <c r="AO41" s="4"/>
      <c r="AP41" s="72"/>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25"/>
    </row>
    <row r="42">
      <c r="A42" s="16" t="s">
        <v>30</v>
      </c>
      <c r="B42" s="17" t="s">
        <v>10</v>
      </c>
      <c r="C42" s="14"/>
      <c r="D42" s="15"/>
      <c r="E42" s="24">
        <v>0.0</v>
      </c>
      <c r="F42" s="15">
        <v>1.0</v>
      </c>
      <c r="G42" s="15">
        <v>2.0</v>
      </c>
      <c r="H42" s="15">
        <v>3.0</v>
      </c>
      <c r="I42" s="15">
        <v>4.0</v>
      </c>
      <c r="J42" s="15">
        <v>5.0</v>
      </c>
      <c r="K42" s="15">
        <v>6.0</v>
      </c>
      <c r="L42" s="60">
        <v>7.0</v>
      </c>
      <c r="M42" s="15">
        <v>8.0</v>
      </c>
      <c r="N42" s="15">
        <v>9.0</v>
      </c>
      <c r="O42" s="15">
        <v>10.0</v>
      </c>
      <c r="P42" s="15">
        <v>11.0</v>
      </c>
      <c r="Q42" s="15">
        <v>12.0</v>
      </c>
      <c r="R42" s="15">
        <v>13.0</v>
      </c>
      <c r="S42" s="15">
        <v>14.0</v>
      </c>
      <c r="T42" s="15">
        <v>15.0</v>
      </c>
      <c r="U42" s="15">
        <v>16.0</v>
      </c>
      <c r="V42" s="61">
        <v>17.0</v>
      </c>
      <c r="W42" s="15">
        <v>18.0</v>
      </c>
      <c r="X42" s="15">
        <v>19.0</v>
      </c>
      <c r="Y42" s="15">
        <v>20.0</v>
      </c>
      <c r="Z42" s="60">
        <v>21.0</v>
      </c>
      <c r="AA42" s="15">
        <v>22.0</v>
      </c>
      <c r="AB42" s="15">
        <v>23.0</v>
      </c>
      <c r="AC42" s="15">
        <v>24.0</v>
      </c>
      <c r="AD42" s="15">
        <v>25.0</v>
      </c>
      <c r="AE42" s="15">
        <v>26.0</v>
      </c>
      <c r="AF42" s="15">
        <v>27.0</v>
      </c>
      <c r="AG42" s="15">
        <v>28.0</v>
      </c>
      <c r="AH42" s="15">
        <v>29.0</v>
      </c>
      <c r="AI42" s="15">
        <v>30.0</v>
      </c>
      <c r="AJ42" s="15">
        <v>31.0</v>
      </c>
      <c r="AK42" s="15">
        <v>32.0</v>
      </c>
      <c r="AL42" s="15">
        <v>33.0</v>
      </c>
      <c r="AM42" s="15">
        <v>34.0</v>
      </c>
      <c r="AN42" s="15">
        <v>35.0</v>
      </c>
      <c r="AO42" s="15">
        <v>36.0</v>
      </c>
      <c r="AP42" s="61">
        <v>37.0</v>
      </c>
      <c r="AQ42" s="15">
        <v>38.0</v>
      </c>
      <c r="AR42" s="15">
        <v>39.0</v>
      </c>
      <c r="AS42" s="15">
        <v>40.0</v>
      </c>
      <c r="AT42" s="15">
        <v>41.0</v>
      </c>
      <c r="AU42" s="15">
        <v>42.0</v>
      </c>
      <c r="AV42" s="15">
        <v>43.0</v>
      </c>
      <c r="AW42" s="15">
        <v>44.0</v>
      </c>
      <c r="AX42" s="15">
        <v>45.0</v>
      </c>
      <c r="AY42" s="15">
        <v>46.0</v>
      </c>
      <c r="AZ42" s="15">
        <v>47.0</v>
      </c>
      <c r="BA42" s="15">
        <v>48.0</v>
      </c>
      <c r="BB42" s="15">
        <v>49.0</v>
      </c>
      <c r="BC42" s="15">
        <v>50.0</v>
      </c>
      <c r="BD42" s="15">
        <v>51.0</v>
      </c>
      <c r="BE42" s="15">
        <v>52.0</v>
      </c>
      <c r="BF42" s="15">
        <v>53.0</v>
      </c>
      <c r="BG42" s="15">
        <v>54.0</v>
      </c>
      <c r="BH42" s="15">
        <v>55.0</v>
      </c>
      <c r="BI42" s="15">
        <v>56.0</v>
      </c>
      <c r="BJ42" s="15">
        <v>57.0</v>
      </c>
      <c r="BK42" s="15">
        <v>58.0</v>
      </c>
      <c r="BL42" s="15">
        <v>59.0</v>
      </c>
      <c r="BM42" s="15">
        <v>60.0</v>
      </c>
      <c r="BN42" s="15">
        <v>61.0</v>
      </c>
      <c r="BO42" s="15">
        <v>62.0</v>
      </c>
      <c r="BP42" s="15">
        <v>63.0</v>
      </c>
      <c r="BQ42" s="15">
        <v>64.0</v>
      </c>
      <c r="BR42" s="15">
        <v>65.0</v>
      </c>
      <c r="BS42" s="15">
        <v>66.0</v>
      </c>
      <c r="BT42" s="15">
        <v>67.0</v>
      </c>
      <c r="BU42" s="15"/>
      <c r="BV42" s="25"/>
    </row>
    <row r="43" outlineLevel="1">
      <c r="A43" s="18"/>
      <c r="B43" s="18" t="s">
        <v>11</v>
      </c>
      <c r="C43" s="15"/>
      <c r="D43" s="15"/>
      <c r="E43" s="15"/>
      <c r="F43" s="15"/>
      <c r="G43" s="15"/>
      <c r="H43" s="24" t="s">
        <v>31</v>
      </c>
      <c r="I43" s="24"/>
      <c r="J43" s="15"/>
      <c r="K43" s="24"/>
      <c r="L43" s="63" t="s">
        <v>32</v>
      </c>
      <c r="M43" s="15"/>
      <c r="N43" s="15"/>
      <c r="O43" s="15"/>
      <c r="P43" s="15"/>
      <c r="Q43" s="15"/>
      <c r="R43" s="24" t="s">
        <v>33</v>
      </c>
      <c r="S43" s="15"/>
      <c r="T43" s="15"/>
      <c r="U43" s="24" t="s">
        <v>34</v>
      </c>
      <c r="V43" s="61"/>
      <c r="W43" s="15"/>
      <c r="X43" s="24" t="s">
        <v>35</v>
      </c>
      <c r="Y43" s="15"/>
      <c r="Z43" s="60"/>
      <c r="AA43" s="15"/>
      <c r="AB43" s="24" t="s">
        <v>36</v>
      </c>
      <c r="AC43" s="15"/>
      <c r="AD43" s="15"/>
      <c r="AE43" s="15"/>
      <c r="AF43" s="15"/>
      <c r="AG43" s="15"/>
      <c r="AH43" s="15"/>
      <c r="AI43" s="15"/>
      <c r="AJ43" s="15"/>
      <c r="AK43" s="15"/>
      <c r="AL43" s="15"/>
      <c r="AM43" s="15"/>
      <c r="AN43" s="15"/>
      <c r="AO43" s="15"/>
      <c r="AP43" s="61"/>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25"/>
    </row>
    <row r="44" outlineLevel="1">
      <c r="A44" s="22"/>
      <c r="B44" s="73" t="s">
        <v>38</v>
      </c>
      <c r="C44" s="24"/>
      <c r="D44" s="15"/>
      <c r="E44" s="15">
        <v>18.0</v>
      </c>
      <c r="F44" s="15">
        <v>18.0</v>
      </c>
      <c r="G44" s="15">
        <v>18.0</v>
      </c>
      <c r="H44" s="15">
        <v>12.0</v>
      </c>
      <c r="I44" s="15">
        <v>12.0</v>
      </c>
      <c r="J44" s="15">
        <v>12.0</v>
      </c>
      <c r="K44" s="15">
        <v>12.0</v>
      </c>
      <c r="L44" s="60">
        <v>12.0</v>
      </c>
      <c r="M44" s="15">
        <v>12.0</v>
      </c>
      <c r="N44" s="15">
        <v>12.0</v>
      </c>
      <c r="O44" s="15">
        <v>12.0</v>
      </c>
      <c r="P44" s="15">
        <v>12.0</v>
      </c>
      <c r="Q44" s="15">
        <v>12.0</v>
      </c>
      <c r="R44" s="15">
        <v>12.0</v>
      </c>
      <c r="S44" s="15">
        <v>12.0</v>
      </c>
      <c r="T44" s="15"/>
      <c r="U44" s="15"/>
      <c r="V44" s="61"/>
      <c r="W44" s="15"/>
      <c r="X44" s="15"/>
      <c r="Y44" s="15"/>
      <c r="Z44" s="60"/>
      <c r="AA44" s="15"/>
      <c r="AB44" s="15"/>
      <c r="AC44" s="15"/>
      <c r="AD44" s="15"/>
      <c r="AE44" s="15"/>
      <c r="AF44" s="15"/>
      <c r="AG44" s="15"/>
      <c r="AH44" s="15"/>
      <c r="AI44" s="15"/>
      <c r="AJ44" s="15"/>
      <c r="AK44" s="15"/>
      <c r="AL44" s="15"/>
      <c r="AM44" s="15"/>
      <c r="AN44" s="15"/>
      <c r="AO44" s="15"/>
      <c r="AP44" s="62"/>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5">
        <v>198.0</v>
      </c>
    </row>
    <row r="45" outlineLevel="1">
      <c r="A45" s="48"/>
      <c r="B45" s="74" t="s">
        <v>39</v>
      </c>
      <c r="C45" s="15"/>
      <c r="D45" s="15"/>
      <c r="E45" s="24">
        <v>0.0</v>
      </c>
      <c r="F45" s="24">
        <v>0.0</v>
      </c>
      <c r="G45" s="24">
        <v>0.0</v>
      </c>
      <c r="H45" s="24">
        <v>0.0</v>
      </c>
      <c r="I45" s="24">
        <v>6.0</v>
      </c>
      <c r="J45" s="24">
        <v>6.0</v>
      </c>
      <c r="K45" s="24">
        <v>6.0</v>
      </c>
      <c r="L45" s="63">
        <v>30.0</v>
      </c>
      <c r="M45" s="24">
        <v>30.0</v>
      </c>
      <c r="N45" s="24">
        <v>30.0</v>
      </c>
      <c r="O45" s="24">
        <v>30.0</v>
      </c>
      <c r="P45" s="24">
        <v>30.0</v>
      </c>
      <c r="Q45" s="24">
        <v>30.0</v>
      </c>
      <c r="R45" s="24">
        <v>50.0</v>
      </c>
      <c r="S45" s="24">
        <v>50.0</v>
      </c>
      <c r="T45" s="24">
        <v>50.0</v>
      </c>
      <c r="U45" s="24">
        <v>50.0</v>
      </c>
      <c r="V45" s="62">
        <v>50.0</v>
      </c>
      <c r="W45" s="24">
        <v>50.0</v>
      </c>
      <c r="X45" s="24">
        <v>80.0</v>
      </c>
      <c r="Y45" s="24">
        <v>50.0</v>
      </c>
      <c r="Z45" s="63">
        <v>50.0</v>
      </c>
      <c r="AA45" s="24">
        <v>50.0</v>
      </c>
      <c r="AB45" s="24">
        <v>50.0</v>
      </c>
      <c r="AC45" s="24">
        <v>50.0</v>
      </c>
      <c r="AD45" s="15"/>
      <c r="AE45" s="15"/>
      <c r="AF45" s="15"/>
      <c r="AG45" s="15"/>
      <c r="AH45" s="15"/>
      <c r="AI45" s="15"/>
      <c r="AJ45" s="15"/>
      <c r="AK45" s="15"/>
      <c r="AL45" s="15"/>
      <c r="AM45" s="15"/>
      <c r="AN45" s="15"/>
      <c r="AO45" s="15"/>
      <c r="AP45" s="61"/>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25">
        <v>828.0</v>
      </c>
    </row>
    <row r="46" outlineLevel="1">
      <c r="A46" s="48"/>
      <c r="B46" s="75" t="s">
        <v>40</v>
      </c>
      <c r="C46" s="15"/>
      <c r="D46" s="15"/>
      <c r="E46" s="24">
        <v>72.0</v>
      </c>
      <c r="F46" s="24">
        <v>72.0</v>
      </c>
      <c r="G46" s="24">
        <v>72.0</v>
      </c>
      <c r="H46" s="24">
        <v>72.0</v>
      </c>
      <c r="I46" s="24">
        <v>72.0</v>
      </c>
      <c r="J46" s="24">
        <v>72.0</v>
      </c>
      <c r="K46" s="24">
        <v>72.0</v>
      </c>
      <c r="L46" s="63">
        <v>72.0</v>
      </c>
      <c r="M46" s="24">
        <v>72.0</v>
      </c>
      <c r="N46" s="24">
        <v>72.0</v>
      </c>
      <c r="O46" s="24">
        <v>72.0</v>
      </c>
      <c r="P46" s="24">
        <v>72.0</v>
      </c>
      <c r="Q46" s="24">
        <v>72.0</v>
      </c>
      <c r="R46" s="24">
        <v>72.0</v>
      </c>
      <c r="S46" s="24">
        <v>72.0</v>
      </c>
      <c r="T46" s="24">
        <v>72.0</v>
      </c>
      <c r="U46" s="24">
        <v>72.0</v>
      </c>
      <c r="V46" s="62">
        <v>72.0</v>
      </c>
      <c r="W46" s="24">
        <v>72.0</v>
      </c>
      <c r="X46" s="24">
        <v>72.0</v>
      </c>
      <c r="Y46" s="24">
        <v>72.0</v>
      </c>
      <c r="Z46" s="63">
        <v>72.0</v>
      </c>
      <c r="AA46" s="24">
        <v>72.0</v>
      </c>
      <c r="AB46" s="24">
        <v>72.0</v>
      </c>
      <c r="AC46" s="24">
        <v>72.0</v>
      </c>
      <c r="AD46" s="15"/>
      <c r="AE46" s="15"/>
      <c r="AF46" s="15"/>
      <c r="AG46" s="15"/>
      <c r="AH46" s="15"/>
      <c r="AI46" s="15"/>
      <c r="AJ46" s="15"/>
      <c r="AK46" s="15"/>
      <c r="AL46" s="15"/>
      <c r="AM46" s="15"/>
      <c r="AN46" s="15"/>
      <c r="AO46" s="15"/>
      <c r="AP46" s="61"/>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25">
        <v>1800.0</v>
      </c>
    </row>
    <row r="47" outlineLevel="1">
      <c r="A47" s="48"/>
      <c r="B47" s="75" t="s">
        <v>24</v>
      </c>
      <c r="C47" s="15"/>
      <c r="D47" s="15"/>
      <c r="E47" s="24">
        <v>0.0</v>
      </c>
      <c r="F47" s="24">
        <v>0.0</v>
      </c>
      <c r="G47" s="24">
        <v>0.0</v>
      </c>
      <c r="H47" s="24">
        <v>0.0</v>
      </c>
      <c r="I47" s="24">
        <v>0.0</v>
      </c>
      <c r="J47" s="24">
        <v>0.0</v>
      </c>
      <c r="K47" s="24">
        <v>0.0</v>
      </c>
      <c r="L47" s="63">
        <v>0.6000000000000001</v>
      </c>
      <c r="M47" s="24">
        <v>1.2000000000000002</v>
      </c>
      <c r="N47" s="24">
        <v>1.7999999999999998</v>
      </c>
      <c r="O47" s="24">
        <v>2.4000000000000004</v>
      </c>
      <c r="P47" s="24">
        <v>3.0</v>
      </c>
      <c r="Q47" s="24">
        <v>3.5999999999999996</v>
      </c>
      <c r="R47" s="24">
        <v>3.5999999999999996</v>
      </c>
      <c r="S47" s="24">
        <v>3.5999999999999996</v>
      </c>
      <c r="T47" s="24">
        <v>3.5999999999999996</v>
      </c>
      <c r="U47" s="24">
        <v>6.0</v>
      </c>
      <c r="V47" s="62">
        <v>6.0</v>
      </c>
      <c r="W47" s="24">
        <v>6.0</v>
      </c>
      <c r="X47" s="24">
        <v>60.0</v>
      </c>
      <c r="Y47" s="24">
        <v>60.0</v>
      </c>
      <c r="Z47" s="63">
        <v>60.0</v>
      </c>
      <c r="AA47" s="24">
        <v>60.0</v>
      </c>
      <c r="AB47" s="24">
        <v>60.0</v>
      </c>
      <c r="AC47" s="24">
        <v>60.0</v>
      </c>
      <c r="AD47" s="15"/>
      <c r="AE47" s="15"/>
      <c r="AF47" s="15"/>
      <c r="AG47" s="15"/>
      <c r="AH47" s="15"/>
      <c r="AI47" s="15"/>
      <c r="AJ47" s="15"/>
      <c r="AK47" s="15"/>
      <c r="AL47" s="15"/>
      <c r="AM47" s="15"/>
      <c r="AN47" s="15"/>
      <c r="AO47" s="15"/>
      <c r="AP47" s="61"/>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25">
        <v>401.4</v>
      </c>
    </row>
    <row r="48" outlineLevel="1">
      <c r="A48" s="36"/>
      <c r="B48" s="36" t="s">
        <v>26</v>
      </c>
      <c r="C48" s="15"/>
      <c r="D48" s="15"/>
      <c r="E48" s="24">
        <v>-54.0</v>
      </c>
      <c r="F48" s="24">
        <v>-54.0</v>
      </c>
      <c r="G48" s="24">
        <v>-54.0</v>
      </c>
      <c r="H48" s="24">
        <v>-60.0</v>
      </c>
      <c r="I48" s="24">
        <v>-66.0</v>
      </c>
      <c r="J48" s="24">
        <v>-66.0</v>
      </c>
      <c r="K48" s="24">
        <v>-66.0</v>
      </c>
      <c r="L48" s="63">
        <v>-90.6</v>
      </c>
      <c r="M48" s="24">
        <v>-91.2</v>
      </c>
      <c r="N48" s="24">
        <v>-91.8</v>
      </c>
      <c r="O48" s="24">
        <v>-92.4</v>
      </c>
      <c r="P48" s="24">
        <v>-93.0</v>
      </c>
      <c r="Q48" s="24">
        <v>-93.6</v>
      </c>
      <c r="R48" s="24">
        <v>-113.6</v>
      </c>
      <c r="S48" s="24">
        <v>-113.6</v>
      </c>
      <c r="T48" s="24">
        <v>-125.6</v>
      </c>
      <c r="U48" s="24">
        <v>-128.0</v>
      </c>
      <c r="V48" s="62">
        <v>-128.0</v>
      </c>
      <c r="W48" s="24">
        <v>-128.0</v>
      </c>
      <c r="X48" s="24">
        <v>-212.0</v>
      </c>
      <c r="Y48" s="24">
        <v>-182.0</v>
      </c>
      <c r="Z48" s="63">
        <v>-182.0</v>
      </c>
      <c r="AA48" s="24">
        <v>-182.0</v>
      </c>
      <c r="AB48" s="24">
        <v>-182.0</v>
      </c>
      <c r="AC48" s="24">
        <v>-182.0</v>
      </c>
      <c r="AD48" s="15"/>
      <c r="AE48" s="15"/>
      <c r="AF48" s="15"/>
      <c r="AG48" s="15"/>
      <c r="AH48" s="15"/>
      <c r="AI48" s="15"/>
      <c r="AJ48" s="15"/>
      <c r="AK48" s="15"/>
      <c r="AL48" s="15"/>
      <c r="AM48" s="15"/>
      <c r="AN48" s="15"/>
      <c r="AO48" s="15"/>
      <c r="AP48" s="61"/>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25">
        <v>-2831.3999999999996</v>
      </c>
    </row>
    <row r="49" ht="13.5" customHeight="1" outlineLevel="1">
      <c r="A49" s="13"/>
      <c r="B49" s="13"/>
      <c r="C49" s="41"/>
      <c r="D49" s="4"/>
      <c r="E49" s="4"/>
      <c r="F49" s="4"/>
      <c r="G49" s="4"/>
      <c r="H49" s="4"/>
      <c r="I49" s="4"/>
      <c r="J49" s="4"/>
      <c r="K49" s="4"/>
      <c r="L49" s="71"/>
      <c r="M49" s="4"/>
      <c r="N49" s="4"/>
      <c r="O49" s="4"/>
      <c r="P49" s="4"/>
      <c r="Q49" s="4"/>
      <c r="R49" s="4"/>
      <c r="S49" s="4"/>
      <c r="T49" s="4"/>
      <c r="U49" s="4"/>
      <c r="V49" s="72"/>
      <c r="W49" s="4"/>
      <c r="X49" s="4"/>
      <c r="Y49" s="4"/>
      <c r="Z49" s="71"/>
      <c r="AA49" s="4"/>
      <c r="AB49" s="4"/>
      <c r="AC49" s="4"/>
      <c r="AD49" s="4"/>
      <c r="AE49" s="4"/>
      <c r="AF49" s="4"/>
      <c r="AG49" s="4"/>
      <c r="AH49" s="4"/>
      <c r="AI49" s="4"/>
      <c r="AJ49" s="4"/>
      <c r="AK49" s="4"/>
      <c r="AL49" s="4"/>
      <c r="AM49" s="4"/>
      <c r="AN49" s="4"/>
      <c r="AO49" s="4"/>
      <c r="AP49" s="72"/>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25"/>
    </row>
    <row r="50">
      <c r="A50" s="16" t="s">
        <v>41</v>
      </c>
      <c r="B50" s="17" t="s">
        <v>10</v>
      </c>
      <c r="C50" s="14"/>
      <c r="D50" s="15"/>
      <c r="E50" s="24"/>
      <c r="F50" s="15"/>
      <c r="G50" s="24">
        <v>0.0</v>
      </c>
      <c r="H50" s="15">
        <v>1.0</v>
      </c>
      <c r="I50" s="15">
        <v>2.0</v>
      </c>
      <c r="J50" s="15">
        <v>3.0</v>
      </c>
      <c r="K50" s="15">
        <v>4.0</v>
      </c>
      <c r="L50" s="60">
        <v>5.0</v>
      </c>
      <c r="M50" s="15">
        <v>6.0</v>
      </c>
      <c r="N50" s="15">
        <v>7.0</v>
      </c>
      <c r="O50" s="15">
        <v>8.0</v>
      </c>
      <c r="P50" s="15">
        <v>9.0</v>
      </c>
      <c r="Q50" s="15">
        <v>10.0</v>
      </c>
      <c r="R50" s="15">
        <v>11.0</v>
      </c>
      <c r="S50" s="15">
        <v>12.0</v>
      </c>
      <c r="T50" s="15">
        <v>13.0</v>
      </c>
      <c r="U50" s="15">
        <v>14.0</v>
      </c>
      <c r="V50" s="61">
        <v>15.0</v>
      </c>
      <c r="W50" s="15">
        <v>16.0</v>
      </c>
      <c r="X50" s="15">
        <v>17.0</v>
      </c>
      <c r="Y50" s="15">
        <v>18.0</v>
      </c>
      <c r="Z50" s="60">
        <v>19.0</v>
      </c>
      <c r="AA50" s="15">
        <v>20.0</v>
      </c>
      <c r="AB50" s="15">
        <v>21.0</v>
      </c>
      <c r="AC50" s="15">
        <v>22.0</v>
      </c>
      <c r="AD50" s="15">
        <v>23.0</v>
      </c>
      <c r="AE50" s="15">
        <v>24.0</v>
      </c>
      <c r="AF50" s="15">
        <v>25.0</v>
      </c>
      <c r="AG50" s="15">
        <v>26.0</v>
      </c>
      <c r="AH50" s="15">
        <v>27.0</v>
      </c>
      <c r="AI50" s="15">
        <v>28.0</v>
      </c>
      <c r="AJ50" s="15">
        <v>29.0</v>
      </c>
      <c r="AK50" s="15">
        <v>30.0</v>
      </c>
      <c r="AL50" s="15">
        <v>31.0</v>
      </c>
      <c r="AM50" s="15">
        <v>32.0</v>
      </c>
      <c r="AN50" s="15">
        <v>33.0</v>
      </c>
      <c r="AO50" s="15">
        <v>34.0</v>
      </c>
      <c r="AP50" s="61">
        <v>35.0</v>
      </c>
      <c r="AQ50" s="15">
        <v>36.0</v>
      </c>
      <c r="AR50" s="15">
        <v>37.0</v>
      </c>
      <c r="AS50" s="15">
        <v>38.0</v>
      </c>
      <c r="AT50" s="15">
        <v>39.0</v>
      </c>
      <c r="AU50" s="15">
        <v>40.0</v>
      </c>
      <c r="AV50" s="15">
        <v>41.0</v>
      </c>
      <c r="AW50" s="15">
        <v>42.0</v>
      </c>
      <c r="AX50" s="15">
        <v>43.0</v>
      </c>
      <c r="AY50" s="15">
        <v>44.0</v>
      </c>
      <c r="AZ50" s="15">
        <v>45.0</v>
      </c>
      <c r="BA50" s="15">
        <v>46.0</v>
      </c>
      <c r="BB50" s="15">
        <v>47.0</v>
      </c>
      <c r="BC50" s="15">
        <v>48.0</v>
      </c>
      <c r="BD50" s="15">
        <v>49.0</v>
      </c>
      <c r="BE50" s="15">
        <v>50.0</v>
      </c>
      <c r="BF50" s="15">
        <v>51.0</v>
      </c>
      <c r="BG50" s="15">
        <v>52.0</v>
      </c>
      <c r="BH50" s="15">
        <v>53.0</v>
      </c>
      <c r="BI50" s="15">
        <v>54.0</v>
      </c>
      <c r="BJ50" s="15">
        <v>55.0</v>
      </c>
      <c r="BK50" s="15">
        <v>56.0</v>
      </c>
      <c r="BL50" s="15">
        <v>57.0</v>
      </c>
      <c r="BM50" s="15">
        <v>58.0</v>
      </c>
      <c r="BN50" s="15">
        <v>59.0</v>
      </c>
      <c r="BO50" s="15">
        <v>60.0</v>
      </c>
      <c r="BP50" s="15">
        <v>61.0</v>
      </c>
      <c r="BQ50" s="15">
        <v>62.0</v>
      </c>
      <c r="BR50" s="15">
        <v>63.0</v>
      </c>
      <c r="BS50" s="15">
        <v>64.0</v>
      </c>
      <c r="BT50" s="15">
        <v>65.0</v>
      </c>
      <c r="BU50" s="15"/>
      <c r="BV50" s="25"/>
    </row>
    <row r="51" outlineLevel="1">
      <c r="A51" s="18"/>
      <c r="B51" s="18" t="s">
        <v>11</v>
      </c>
      <c r="C51" s="15"/>
      <c r="D51" s="15"/>
      <c r="E51" s="15"/>
      <c r="F51" s="15"/>
      <c r="G51" s="15"/>
      <c r="H51" s="15"/>
      <c r="I51" s="15"/>
      <c r="J51" s="15" t="s">
        <v>31</v>
      </c>
      <c r="K51" s="15"/>
      <c r="L51" s="60"/>
      <c r="M51" s="15"/>
      <c r="N51" s="15" t="s">
        <v>32</v>
      </c>
      <c r="O51" s="15"/>
      <c r="P51" s="15"/>
      <c r="Q51" s="15"/>
      <c r="R51" s="15"/>
      <c r="S51" s="15"/>
      <c r="T51" s="15" t="s">
        <v>33</v>
      </c>
      <c r="U51" s="15"/>
      <c r="V51" s="61"/>
      <c r="W51" s="15" t="s">
        <v>34</v>
      </c>
      <c r="X51" s="15"/>
      <c r="Y51" s="15"/>
      <c r="Z51" s="60" t="s">
        <v>35</v>
      </c>
      <c r="AA51" s="15"/>
      <c r="AB51" s="15"/>
      <c r="AC51" s="15"/>
      <c r="AD51" s="15" t="s">
        <v>36</v>
      </c>
      <c r="AE51" s="15"/>
      <c r="AF51" s="15"/>
      <c r="AG51" s="15"/>
      <c r="AH51" s="15"/>
      <c r="AI51" s="15"/>
      <c r="AJ51" s="15"/>
      <c r="AK51" s="15"/>
      <c r="AL51" s="15"/>
      <c r="AM51" s="15"/>
      <c r="AN51" s="15"/>
      <c r="AO51" s="15"/>
      <c r="AP51" s="61"/>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25"/>
    </row>
    <row r="52" outlineLevel="1">
      <c r="A52" s="22"/>
      <c r="B52" s="73" t="s">
        <v>38</v>
      </c>
      <c r="C52" s="24"/>
      <c r="D52" s="15"/>
      <c r="F52" s="15"/>
      <c r="G52" s="15">
        <v>18.0</v>
      </c>
      <c r="H52" s="15">
        <v>18.0</v>
      </c>
      <c r="I52" s="15">
        <v>18.0</v>
      </c>
      <c r="J52" s="15">
        <v>12.0</v>
      </c>
      <c r="K52" s="15">
        <v>12.0</v>
      </c>
      <c r="L52" s="60">
        <v>12.0</v>
      </c>
      <c r="M52" s="15">
        <v>12.0</v>
      </c>
      <c r="N52" s="15">
        <v>12.0</v>
      </c>
      <c r="O52" s="15">
        <v>12.0</v>
      </c>
      <c r="P52" s="15">
        <v>12.0</v>
      </c>
      <c r="Q52" s="15">
        <v>12.0</v>
      </c>
      <c r="R52" s="15">
        <v>12.0</v>
      </c>
      <c r="S52" s="15">
        <v>12.0</v>
      </c>
      <c r="T52" s="15">
        <v>12.0</v>
      </c>
      <c r="U52" s="15">
        <v>12.0</v>
      </c>
      <c r="V52" s="61"/>
      <c r="W52" s="15"/>
      <c r="X52" s="15"/>
      <c r="Y52" s="15"/>
      <c r="Z52" s="60"/>
      <c r="AA52" s="15"/>
      <c r="AB52" s="15"/>
      <c r="AC52" s="15"/>
      <c r="AD52" s="15"/>
      <c r="AE52" s="15"/>
      <c r="AF52" s="15"/>
      <c r="AG52" s="15"/>
      <c r="AH52" s="15"/>
      <c r="AI52" s="15"/>
      <c r="AJ52" s="15"/>
      <c r="AK52" s="15"/>
      <c r="AL52" s="15"/>
      <c r="AM52" s="15"/>
      <c r="AN52" s="15"/>
      <c r="AO52" s="15"/>
      <c r="AP52" s="62"/>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5">
        <v>198.0</v>
      </c>
    </row>
    <row r="53" outlineLevel="1">
      <c r="A53" s="48"/>
      <c r="B53" s="74" t="s">
        <v>39</v>
      </c>
      <c r="C53" s="15"/>
      <c r="D53" s="15"/>
      <c r="E53" s="15"/>
      <c r="F53" s="15"/>
      <c r="G53" s="15">
        <v>0.0</v>
      </c>
      <c r="H53" s="15">
        <v>0.0</v>
      </c>
      <c r="I53" s="15">
        <v>0.0</v>
      </c>
      <c r="J53" s="15">
        <v>0.0</v>
      </c>
      <c r="K53" s="15">
        <v>6.0</v>
      </c>
      <c r="L53" s="60">
        <v>6.0</v>
      </c>
      <c r="M53" s="15">
        <v>6.0</v>
      </c>
      <c r="N53" s="15">
        <v>30.0</v>
      </c>
      <c r="O53" s="15">
        <v>30.0</v>
      </c>
      <c r="P53" s="15">
        <v>30.0</v>
      </c>
      <c r="Q53" s="15">
        <v>30.0</v>
      </c>
      <c r="R53" s="15">
        <v>30.0</v>
      </c>
      <c r="S53" s="15">
        <v>30.0</v>
      </c>
      <c r="T53" s="15">
        <v>50.0</v>
      </c>
      <c r="U53" s="15">
        <v>50.0</v>
      </c>
      <c r="V53" s="61">
        <v>50.0</v>
      </c>
      <c r="W53" s="15">
        <v>50.0</v>
      </c>
      <c r="X53" s="15">
        <v>50.0</v>
      </c>
      <c r="Y53" s="15">
        <v>50.0</v>
      </c>
      <c r="Z53" s="60">
        <v>80.0</v>
      </c>
      <c r="AA53" s="15">
        <v>50.0</v>
      </c>
      <c r="AB53" s="15">
        <v>50.0</v>
      </c>
      <c r="AC53" s="15">
        <v>50.0</v>
      </c>
      <c r="AD53" s="15">
        <v>50.0</v>
      </c>
      <c r="AE53" s="15">
        <v>50.0</v>
      </c>
      <c r="AF53" s="15"/>
      <c r="AG53" s="15"/>
      <c r="AH53" s="15"/>
      <c r="AI53" s="15"/>
      <c r="AJ53" s="15"/>
      <c r="AK53" s="15"/>
      <c r="AL53" s="15"/>
      <c r="AM53" s="15"/>
      <c r="AN53" s="15"/>
      <c r="AO53" s="15"/>
      <c r="AP53" s="61"/>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25">
        <v>828.0</v>
      </c>
    </row>
    <row r="54" outlineLevel="1">
      <c r="A54" s="48"/>
      <c r="B54" s="75" t="s">
        <v>40</v>
      </c>
      <c r="C54" s="15"/>
      <c r="D54" s="15"/>
      <c r="E54" s="15"/>
      <c r="F54" s="15"/>
      <c r="G54" s="15">
        <v>72.0</v>
      </c>
      <c r="H54" s="15">
        <v>72.0</v>
      </c>
      <c r="I54" s="15">
        <v>72.0</v>
      </c>
      <c r="J54" s="15">
        <v>72.0</v>
      </c>
      <c r="K54" s="15">
        <v>72.0</v>
      </c>
      <c r="L54" s="60">
        <v>72.0</v>
      </c>
      <c r="M54" s="15">
        <v>72.0</v>
      </c>
      <c r="N54" s="15">
        <v>72.0</v>
      </c>
      <c r="O54" s="15">
        <v>72.0</v>
      </c>
      <c r="P54" s="15">
        <v>72.0</v>
      </c>
      <c r="Q54" s="15">
        <v>72.0</v>
      </c>
      <c r="R54" s="15">
        <v>72.0</v>
      </c>
      <c r="S54" s="15">
        <v>72.0</v>
      </c>
      <c r="T54" s="15">
        <v>72.0</v>
      </c>
      <c r="U54" s="15">
        <v>72.0</v>
      </c>
      <c r="V54" s="61">
        <v>72.0</v>
      </c>
      <c r="W54" s="15">
        <v>72.0</v>
      </c>
      <c r="X54" s="15">
        <v>72.0</v>
      </c>
      <c r="Y54" s="15">
        <v>72.0</v>
      </c>
      <c r="Z54" s="60">
        <v>72.0</v>
      </c>
      <c r="AA54" s="15">
        <v>72.0</v>
      </c>
      <c r="AB54" s="15">
        <v>72.0</v>
      </c>
      <c r="AC54" s="15">
        <v>72.0</v>
      </c>
      <c r="AD54" s="15">
        <v>72.0</v>
      </c>
      <c r="AE54" s="15">
        <v>72.0</v>
      </c>
      <c r="AF54" s="15"/>
      <c r="AG54" s="15"/>
      <c r="AH54" s="15"/>
      <c r="AI54" s="15"/>
      <c r="AJ54" s="15"/>
      <c r="AK54" s="15"/>
      <c r="AL54" s="15"/>
      <c r="AM54" s="15"/>
      <c r="AN54" s="15"/>
      <c r="AO54" s="15"/>
      <c r="AP54" s="61"/>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25">
        <v>1800.0</v>
      </c>
    </row>
    <row r="55" outlineLevel="1">
      <c r="A55" s="48"/>
      <c r="B55" s="75" t="s">
        <v>24</v>
      </c>
      <c r="C55" s="15"/>
      <c r="D55" s="15"/>
      <c r="E55" s="15"/>
      <c r="F55" s="15"/>
      <c r="G55" s="15">
        <v>0.0</v>
      </c>
      <c r="H55" s="15">
        <v>0.0</v>
      </c>
      <c r="I55" s="15">
        <v>0.0</v>
      </c>
      <c r="J55" s="15">
        <v>0.0</v>
      </c>
      <c r="K55" s="15">
        <v>0.0</v>
      </c>
      <c r="L55" s="60">
        <v>0.0</v>
      </c>
      <c r="M55" s="15">
        <v>0.0</v>
      </c>
      <c r="N55" s="15">
        <v>0.6000000000000001</v>
      </c>
      <c r="O55" s="15">
        <v>1.2000000000000002</v>
      </c>
      <c r="P55" s="15">
        <v>1.7999999999999998</v>
      </c>
      <c r="Q55" s="15">
        <v>2.4000000000000004</v>
      </c>
      <c r="R55" s="15">
        <v>3.0</v>
      </c>
      <c r="S55" s="15">
        <v>3.5999999999999996</v>
      </c>
      <c r="T55" s="15">
        <v>3.5999999999999996</v>
      </c>
      <c r="U55" s="15">
        <v>3.5999999999999996</v>
      </c>
      <c r="V55" s="61">
        <v>3.5999999999999996</v>
      </c>
      <c r="W55" s="15">
        <v>6.0</v>
      </c>
      <c r="X55" s="15">
        <v>6.0</v>
      </c>
      <c r="Y55" s="15">
        <v>6.0</v>
      </c>
      <c r="Z55" s="60">
        <v>60.0</v>
      </c>
      <c r="AA55" s="15">
        <v>60.0</v>
      </c>
      <c r="AB55" s="15">
        <v>60.0</v>
      </c>
      <c r="AC55" s="15">
        <v>60.0</v>
      </c>
      <c r="AD55" s="15">
        <v>60.0</v>
      </c>
      <c r="AE55" s="15">
        <v>60.0</v>
      </c>
      <c r="AF55" s="15"/>
      <c r="AG55" s="15"/>
      <c r="AH55" s="15"/>
      <c r="AI55" s="15"/>
      <c r="AJ55" s="15"/>
      <c r="AK55" s="15"/>
      <c r="AL55" s="15"/>
      <c r="AM55" s="15"/>
      <c r="AN55" s="15"/>
      <c r="AO55" s="15"/>
      <c r="AP55" s="61"/>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25">
        <v>401.4</v>
      </c>
    </row>
    <row r="56" outlineLevel="1">
      <c r="A56" s="36"/>
      <c r="B56" s="36" t="s">
        <v>26</v>
      </c>
      <c r="C56" s="15"/>
      <c r="D56" s="15"/>
      <c r="E56" s="15"/>
      <c r="F56" s="15"/>
      <c r="G56" s="24">
        <v>-54.0</v>
      </c>
      <c r="H56" s="24">
        <v>-54.0</v>
      </c>
      <c r="I56" s="24">
        <v>-54.0</v>
      </c>
      <c r="J56" s="24">
        <v>-60.0</v>
      </c>
      <c r="K56" s="24">
        <v>-66.0</v>
      </c>
      <c r="L56" s="63">
        <v>-66.0</v>
      </c>
      <c r="M56" s="24">
        <v>-66.0</v>
      </c>
      <c r="N56" s="24">
        <v>-90.6</v>
      </c>
      <c r="O56" s="24">
        <v>-91.2</v>
      </c>
      <c r="P56" s="24">
        <v>-91.8</v>
      </c>
      <c r="Q56" s="24">
        <v>-92.4</v>
      </c>
      <c r="R56" s="24">
        <v>-93.0</v>
      </c>
      <c r="S56" s="24">
        <v>-93.6</v>
      </c>
      <c r="T56" s="24">
        <v>-113.6</v>
      </c>
      <c r="U56" s="24">
        <v>-113.6</v>
      </c>
      <c r="V56" s="62">
        <v>-125.6</v>
      </c>
      <c r="W56" s="24">
        <v>-128.0</v>
      </c>
      <c r="X56" s="24">
        <v>-128.0</v>
      </c>
      <c r="Y56" s="24">
        <v>-128.0</v>
      </c>
      <c r="Z56" s="63">
        <v>-212.0</v>
      </c>
      <c r="AA56" s="24">
        <v>-182.0</v>
      </c>
      <c r="AB56" s="24">
        <v>-182.0</v>
      </c>
      <c r="AC56" s="24">
        <v>-182.0</v>
      </c>
      <c r="AD56" s="24">
        <v>-182.0</v>
      </c>
      <c r="AE56" s="24">
        <v>-182.0</v>
      </c>
      <c r="AF56" s="15"/>
      <c r="AG56" s="15"/>
      <c r="AH56" s="15"/>
      <c r="AI56" s="15"/>
      <c r="AJ56" s="15"/>
      <c r="AK56" s="15"/>
      <c r="AL56" s="15"/>
      <c r="AM56" s="15"/>
      <c r="AN56" s="15"/>
      <c r="AO56" s="15"/>
      <c r="AP56" s="61"/>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25">
        <v>-2831.3999999999996</v>
      </c>
    </row>
    <row r="57" ht="13.5" customHeight="1" outlineLevel="1">
      <c r="A57" s="13"/>
      <c r="B57" s="13"/>
      <c r="C57" s="41"/>
      <c r="D57" s="4"/>
      <c r="F57" s="4"/>
      <c r="G57" s="4"/>
      <c r="H57" s="4"/>
      <c r="I57" s="4"/>
      <c r="J57" s="4"/>
      <c r="K57" s="4"/>
      <c r="L57" s="76"/>
      <c r="M57" s="4"/>
      <c r="N57" s="4"/>
      <c r="O57" s="4"/>
      <c r="P57" s="4"/>
      <c r="Q57" s="4"/>
      <c r="R57" s="4"/>
      <c r="S57" s="4"/>
      <c r="T57" s="4"/>
      <c r="U57" s="4"/>
      <c r="V57" s="72"/>
      <c r="W57" s="4"/>
      <c r="X57" s="4"/>
      <c r="Y57" s="4"/>
      <c r="Z57" s="71"/>
      <c r="AA57" s="4"/>
      <c r="AB57" s="4"/>
      <c r="AC57" s="4"/>
      <c r="AD57" s="4"/>
      <c r="AE57" s="4"/>
      <c r="AF57" s="4"/>
      <c r="AG57" s="4"/>
      <c r="AH57" s="4"/>
      <c r="AI57" s="4"/>
      <c r="AJ57" s="4"/>
      <c r="AK57" s="4"/>
      <c r="AL57" s="4"/>
      <c r="AM57" s="4"/>
      <c r="AN57" s="4"/>
      <c r="AO57" s="4"/>
      <c r="AP57" s="72"/>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25"/>
    </row>
    <row r="58">
      <c r="A58" s="16" t="s">
        <v>42</v>
      </c>
      <c r="B58" s="18" t="s">
        <v>11</v>
      </c>
      <c r="C58" s="54" t="s">
        <v>54</v>
      </c>
      <c r="D58" s="19"/>
      <c r="E58" s="20" t="s">
        <v>55</v>
      </c>
      <c r="F58" s="19"/>
      <c r="G58" s="19"/>
      <c r="H58" s="19"/>
      <c r="I58" s="19"/>
      <c r="J58" s="19"/>
      <c r="K58" s="19"/>
      <c r="L58" s="69" t="s">
        <v>56</v>
      </c>
      <c r="M58" s="19"/>
      <c r="N58" s="19"/>
      <c r="O58" s="19"/>
      <c r="P58" s="19"/>
      <c r="Q58" s="19"/>
      <c r="R58" s="19"/>
      <c r="S58" s="19"/>
      <c r="T58" s="19"/>
      <c r="U58" s="19"/>
      <c r="V58" s="66"/>
      <c r="W58" s="19"/>
      <c r="X58" s="19"/>
      <c r="Y58" s="19"/>
      <c r="Z58" s="69" t="s">
        <v>57</v>
      </c>
      <c r="AA58" s="19"/>
      <c r="AB58" s="19"/>
      <c r="AC58" s="19"/>
      <c r="AD58" s="19"/>
      <c r="AE58" s="19"/>
      <c r="AF58" s="19"/>
      <c r="AG58" s="19"/>
      <c r="AH58" s="19"/>
      <c r="AI58" s="19"/>
      <c r="AJ58" s="19"/>
      <c r="AK58" s="19"/>
      <c r="AL58" s="19"/>
      <c r="AM58" s="19"/>
      <c r="AN58" s="19"/>
      <c r="AO58" s="19"/>
      <c r="AP58" s="66"/>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25"/>
    </row>
    <row r="59" outlineLevel="1">
      <c r="A59" s="48"/>
      <c r="B59" s="75" t="s">
        <v>58</v>
      </c>
      <c r="C59" s="24">
        <f>9.5*12</f>
        <v>114</v>
      </c>
      <c r="D59" s="24">
        <f t="shared" ref="D59:D60" si="44">C59</f>
        <v>114</v>
      </c>
      <c r="E59" s="24">
        <f>12*12</f>
        <v>144</v>
      </c>
      <c r="F59" s="24">
        <f t="shared" ref="F59:K59" si="41">E59</f>
        <v>144</v>
      </c>
      <c r="G59" s="24">
        <f t="shared" si="41"/>
        <v>144</v>
      </c>
      <c r="H59" s="24">
        <f t="shared" si="41"/>
        <v>144</v>
      </c>
      <c r="I59" s="24">
        <f t="shared" si="41"/>
        <v>144</v>
      </c>
      <c r="J59" s="24">
        <f t="shared" si="41"/>
        <v>144</v>
      </c>
      <c r="K59" s="24">
        <f t="shared" si="41"/>
        <v>144</v>
      </c>
      <c r="L59" s="63">
        <f>16.5*12+50+2500</f>
        <v>2748</v>
      </c>
      <c r="M59" s="24">
        <f>16.5*12+50</f>
        <v>248</v>
      </c>
      <c r="N59" s="24">
        <f t="shared" ref="N59:Y59" si="42">M59</f>
        <v>248</v>
      </c>
      <c r="O59" s="24">
        <f t="shared" si="42"/>
        <v>248</v>
      </c>
      <c r="P59" s="24">
        <f t="shared" si="42"/>
        <v>248</v>
      </c>
      <c r="Q59" s="24">
        <f t="shared" si="42"/>
        <v>248</v>
      </c>
      <c r="R59" s="24">
        <f t="shared" si="42"/>
        <v>248</v>
      </c>
      <c r="S59" s="24">
        <f t="shared" si="42"/>
        <v>248</v>
      </c>
      <c r="T59" s="24">
        <f t="shared" si="42"/>
        <v>248</v>
      </c>
      <c r="U59" s="24">
        <f t="shared" si="42"/>
        <v>248</v>
      </c>
      <c r="V59" s="62">
        <f t="shared" si="42"/>
        <v>248</v>
      </c>
      <c r="W59" s="24">
        <f t="shared" si="42"/>
        <v>248</v>
      </c>
      <c r="X59" s="24">
        <f t="shared" si="42"/>
        <v>248</v>
      </c>
      <c r="Y59" s="24">
        <f t="shared" si="42"/>
        <v>248</v>
      </c>
      <c r="Z59" s="63">
        <f>-1000+50</f>
        <v>-950</v>
      </c>
      <c r="AA59" s="24">
        <v>50.0</v>
      </c>
      <c r="AB59" s="24">
        <f t="shared" ref="AB59:BT59" si="43">AA59</f>
        <v>50</v>
      </c>
      <c r="AC59" s="24">
        <f t="shared" si="43"/>
        <v>50</v>
      </c>
      <c r="AD59" s="24">
        <f t="shared" si="43"/>
        <v>50</v>
      </c>
      <c r="AE59" s="24">
        <f t="shared" si="43"/>
        <v>50</v>
      </c>
      <c r="AF59" s="24">
        <f t="shared" si="43"/>
        <v>50</v>
      </c>
      <c r="AG59" s="24">
        <f t="shared" si="43"/>
        <v>50</v>
      </c>
      <c r="AH59" s="24">
        <f t="shared" si="43"/>
        <v>50</v>
      </c>
      <c r="AI59" s="24">
        <f t="shared" si="43"/>
        <v>50</v>
      </c>
      <c r="AJ59" s="24">
        <f t="shared" si="43"/>
        <v>50</v>
      </c>
      <c r="AK59" s="24">
        <f t="shared" si="43"/>
        <v>50</v>
      </c>
      <c r="AL59" s="24">
        <f t="shared" si="43"/>
        <v>50</v>
      </c>
      <c r="AM59" s="24">
        <f t="shared" si="43"/>
        <v>50</v>
      </c>
      <c r="AN59" s="24">
        <f t="shared" si="43"/>
        <v>50</v>
      </c>
      <c r="AO59" s="24">
        <f t="shared" si="43"/>
        <v>50</v>
      </c>
      <c r="AP59" s="62">
        <f t="shared" si="43"/>
        <v>50</v>
      </c>
      <c r="AQ59" s="24">
        <f t="shared" si="43"/>
        <v>50</v>
      </c>
      <c r="AR59" s="24">
        <f t="shared" si="43"/>
        <v>50</v>
      </c>
      <c r="AS59" s="24">
        <f t="shared" si="43"/>
        <v>50</v>
      </c>
      <c r="AT59" s="24">
        <f t="shared" si="43"/>
        <v>50</v>
      </c>
      <c r="AU59" s="24">
        <f t="shared" si="43"/>
        <v>50</v>
      </c>
      <c r="AV59" s="24">
        <f t="shared" si="43"/>
        <v>50</v>
      </c>
      <c r="AW59" s="24">
        <f t="shared" si="43"/>
        <v>50</v>
      </c>
      <c r="AX59" s="24">
        <f t="shared" si="43"/>
        <v>50</v>
      </c>
      <c r="AY59" s="24">
        <f t="shared" si="43"/>
        <v>50</v>
      </c>
      <c r="AZ59" s="24">
        <f t="shared" si="43"/>
        <v>50</v>
      </c>
      <c r="BA59" s="24">
        <f t="shared" si="43"/>
        <v>50</v>
      </c>
      <c r="BB59" s="24">
        <f t="shared" si="43"/>
        <v>50</v>
      </c>
      <c r="BC59" s="24">
        <f t="shared" si="43"/>
        <v>50</v>
      </c>
      <c r="BD59" s="24">
        <f t="shared" si="43"/>
        <v>50</v>
      </c>
      <c r="BE59" s="24">
        <f t="shared" si="43"/>
        <v>50</v>
      </c>
      <c r="BF59" s="24">
        <f t="shared" si="43"/>
        <v>50</v>
      </c>
      <c r="BG59" s="24">
        <f t="shared" si="43"/>
        <v>50</v>
      </c>
      <c r="BH59" s="24">
        <f t="shared" si="43"/>
        <v>50</v>
      </c>
      <c r="BI59" s="24">
        <f t="shared" si="43"/>
        <v>50</v>
      </c>
      <c r="BJ59" s="24">
        <f t="shared" si="43"/>
        <v>50</v>
      </c>
      <c r="BK59" s="24">
        <f t="shared" si="43"/>
        <v>50</v>
      </c>
      <c r="BL59" s="24">
        <f t="shared" si="43"/>
        <v>50</v>
      </c>
      <c r="BM59" s="24">
        <f t="shared" si="43"/>
        <v>50</v>
      </c>
      <c r="BN59" s="24">
        <f t="shared" si="43"/>
        <v>50</v>
      </c>
      <c r="BO59" s="24">
        <f t="shared" si="43"/>
        <v>50</v>
      </c>
      <c r="BP59" s="24">
        <f t="shared" si="43"/>
        <v>50</v>
      </c>
      <c r="BQ59" s="24">
        <f t="shared" si="43"/>
        <v>50</v>
      </c>
      <c r="BR59" s="24">
        <f t="shared" si="43"/>
        <v>50</v>
      </c>
      <c r="BS59" s="24">
        <f t="shared" si="43"/>
        <v>50</v>
      </c>
      <c r="BT59" s="24">
        <f t="shared" si="43"/>
        <v>50</v>
      </c>
      <c r="BU59" s="24"/>
      <c r="BV59" s="25">
        <f t="shared" ref="BV59:BV61" si="46">SUM(C59:BT59)</f>
        <v>8558</v>
      </c>
    </row>
    <row r="60" outlineLevel="1">
      <c r="A60" s="48"/>
      <c r="B60" s="75" t="s">
        <v>20</v>
      </c>
      <c r="C60" s="24">
        <v>60.0</v>
      </c>
      <c r="D60" s="15">
        <f t="shared" si="44"/>
        <v>60</v>
      </c>
      <c r="E60" s="15">
        <f>D60</f>
        <v>60</v>
      </c>
      <c r="F60" s="24">
        <v>60.0</v>
      </c>
      <c r="G60" s="15">
        <f t="shared" ref="G60:BT60" si="45">F60</f>
        <v>60</v>
      </c>
      <c r="H60" s="15">
        <f t="shared" si="45"/>
        <v>60</v>
      </c>
      <c r="I60" s="15">
        <f t="shared" si="45"/>
        <v>60</v>
      </c>
      <c r="J60" s="15">
        <f t="shared" si="45"/>
        <v>60</v>
      </c>
      <c r="K60" s="15">
        <f t="shared" si="45"/>
        <v>60</v>
      </c>
      <c r="L60" s="60">
        <f t="shared" si="45"/>
        <v>60</v>
      </c>
      <c r="M60" s="15">
        <f t="shared" si="45"/>
        <v>60</v>
      </c>
      <c r="N60" s="15">
        <f t="shared" si="45"/>
        <v>60</v>
      </c>
      <c r="O60" s="15">
        <f t="shared" si="45"/>
        <v>60</v>
      </c>
      <c r="P60" s="15">
        <f t="shared" si="45"/>
        <v>60</v>
      </c>
      <c r="Q60" s="15">
        <f t="shared" si="45"/>
        <v>60</v>
      </c>
      <c r="R60" s="15">
        <f t="shared" si="45"/>
        <v>60</v>
      </c>
      <c r="S60" s="15">
        <f t="shared" si="45"/>
        <v>60</v>
      </c>
      <c r="T60" s="15">
        <f t="shared" si="45"/>
        <v>60</v>
      </c>
      <c r="U60" s="15">
        <f t="shared" si="45"/>
        <v>60</v>
      </c>
      <c r="V60" s="61">
        <f t="shared" si="45"/>
        <v>60</v>
      </c>
      <c r="W60" s="15">
        <f t="shared" si="45"/>
        <v>60</v>
      </c>
      <c r="X60" s="15">
        <f t="shared" si="45"/>
        <v>60</v>
      </c>
      <c r="Y60" s="15">
        <f t="shared" si="45"/>
        <v>60</v>
      </c>
      <c r="Z60" s="60">
        <f t="shared" si="45"/>
        <v>60</v>
      </c>
      <c r="AA60" s="15">
        <f t="shared" si="45"/>
        <v>60</v>
      </c>
      <c r="AB60" s="15">
        <f t="shared" si="45"/>
        <v>60</v>
      </c>
      <c r="AC60" s="15">
        <f t="shared" si="45"/>
        <v>60</v>
      </c>
      <c r="AD60" s="15">
        <f t="shared" si="45"/>
        <v>60</v>
      </c>
      <c r="AE60" s="15">
        <f t="shared" si="45"/>
        <v>60</v>
      </c>
      <c r="AF60" s="15">
        <f t="shared" si="45"/>
        <v>60</v>
      </c>
      <c r="AG60" s="15">
        <f t="shared" si="45"/>
        <v>60</v>
      </c>
      <c r="AH60" s="15">
        <f t="shared" si="45"/>
        <v>60</v>
      </c>
      <c r="AI60" s="15">
        <f t="shared" si="45"/>
        <v>60</v>
      </c>
      <c r="AJ60" s="15">
        <f t="shared" si="45"/>
        <v>60</v>
      </c>
      <c r="AK60" s="15">
        <f t="shared" si="45"/>
        <v>60</v>
      </c>
      <c r="AL60" s="15">
        <f t="shared" si="45"/>
        <v>60</v>
      </c>
      <c r="AM60" s="15">
        <f t="shared" si="45"/>
        <v>60</v>
      </c>
      <c r="AN60" s="15">
        <f t="shared" si="45"/>
        <v>60</v>
      </c>
      <c r="AO60" s="15">
        <f t="shared" si="45"/>
        <v>60</v>
      </c>
      <c r="AP60" s="61">
        <f t="shared" si="45"/>
        <v>60</v>
      </c>
      <c r="AQ60" s="15">
        <f t="shared" si="45"/>
        <v>60</v>
      </c>
      <c r="AR60" s="15">
        <f t="shared" si="45"/>
        <v>60</v>
      </c>
      <c r="AS60" s="15">
        <f t="shared" si="45"/>
        <v>60</v>
      </c>
      <c r="AT60" s="15">
        <f t="shared" si="45"/>
        <v>60</v>
      </c>
      <c r="AU60" s="15">
        <f t="shared" si="45"/>
        <v>60</v>
      </c>
      <c r="AV60" s="15">
        <f t="shared" si="45"/>
        <v>60</v>
      </c>
      <c r="AW60" s="15">
        <f t="shared" si="45"/>
        <v>60</v>
      </c>
      <c r="AX60" s="15">
        <f t="shared" si="45"/>
        <v>60</v>
      </c>
      <c r="AY60" s="15">
        <f t="shared" si="45"/>
        <v>60</v>
      </c>
      <c r="AZ60" s="15">
        <f t="shared" si="45"/>
        <v>60</v>
      </c>
      <c r="BA60" s="15">
        <f t="shared" si="45"/>
        <v>60</v>
      </c>
      <c r="BB60" s="15">
        <f t="shared" si="45"/>
        <v>60</v>
      </c>
      <c r="BC60" s="15">
        <f t="shared" si="45"/>
        <v>60</v>
      </c>
      <c r="BD60" s="15">
        <f t="shared" si="45"/>
        <v>60</v>
      </c>
      <c r="BE60" s="15">
        <f t="shared" si="45"/>
        <v>60</v>
      </c>
      <c r="BF60" s="15">
        <f t="shared" si="45"/>
        <v>60</v>
      </c>
      <c r="BG60" s="15">
        <f t="shared" si="45"/>
        <v>60</v>
      </c>
      <c r="BH60" s="15">
        <f t="shared" si="45"/>
        <v>60</v>
      </c>
      <c r="BI60" s="15">
        <f t="shared" si="45"/>
        <v>60</v>
      </c>
      <c r="BJ60" s="15">
        <f t="shared" si="45"/>
        <v>60</v>
      </c>
      <c r="BK60" s="15">
        <f t="shared" si="45"/>
        <v>60</v>
      </c>
      <c r="BL60" s="15">
        <f t="shared" si="45"/>
        <v>60</v>
      </c>
      <c r="BM60" s="15">
        <f t="shared" si="45"/>
        <v>60</v>
      </c>
      <c r="BN60" s="15">
        <f t="shared" si="45"/>
        <v>60</v>
      </c>
      <c r="BO60" s="15">
        <f t="shared" si="45"/>
        <v>60</v>
      </c>
      <c r="BP60" s="15">
        <f t="shared" si="45"/>
        <v>60</v>
      </c>
      <c r="BQ60" s="15">
        <f t="shared" si="45"/>
        <v>60</v>
      </c>
      <c r="BR60" s="15">
        <f t="shared" si="45"/>
        <v>60</v>
      </c>
      <c r="BS60" s="15">
        <f t="shared" si="45"/>
        <v>60</v>
      </c>
      <c r="BT60" s="15">
        <f t="shared" si="45"/>
        <v>60</v>
      </c>
      <c r="BU60" s="15"/>
      <c r="BV60" s="25">
        <f t="shared" si="46"/>
        <v>4200</v>
      </c>
    </row>
    <row r="61" outlineLevel="1">
      <c r="A61" s="35"/>
      <c r="B61" s="33" t="s">
        <v>25</v>
      </c>
      <c r="C61" s="19">
        <f t="shared" ref="C61:BT61" si="47">SUM(C59:C60)</f>
        <v>174</v>
      </c>
      <c r="D61" s="19">
        <f t="shared" si="47"/>
        <v>174</v>
      </c>
      <c r="E61" s="19">
        <f t="shared" si="47"/>
        <v>204</v>
      </c>
      <c r="F61" s="19">
        <f t="shared" si="47"/>
        <v>204</v>
      </c>
      <c r="G61" s="19">
        <f t="shared" si="47"/>
        <v>204</v>
      </c>
      <c r="H61" s="19">
        <f t="shared" si="47"/>
        <v>204</v>
      </c>
      <c r="I61" s="19">
        <f t="shared" si="47"/>
        <v>204</v>
      </c>
      <c r="J61" s="19">
        <f t="shared" si="47"/>
        <v>204</v>
      </c>
      <c r="K61" s="19">
        <f t="shared" si="47"/>
        <v>204</v>
      </c>
      <c r="L61" s="65">
        <f t="shared" si="47"/>
        <v>2808</v>
      </c>
      <c r="M61" s="19">
        <f t="shared" si="47"/>
        <v>308</v>
      </c>
      <c r="N61" s="19">
        <f t="shared" si="47"/>
        <v>308</v>
      </c>
      <c r="O61" s="19">
        <f t="shared" si="47"/>
        <v>308</v>
      </c>
      <c r="P61" s="19">
        <f t="shared" si="47"/>
        <v>308</v>
      </c>
      <c r="Q61" s="19">
        <f t="shared" si="47"/>
        <v>308</v>
      </c>
      <c r="R61" s="19">
        <f t="shared" si="47"/>
        <v>308</v>
      </c>
      <c r="S61" s="19">
        <f t="shared" si="47"/>
        <v>308</v>
      </c>
      <c r="T61" s="19">
        <f t="shared" si="47"/>
        <v>308</v>
      </c>
      <c r="U61" s="19">
        <f t="shared" si="47"/>
        <v>308</v>
      </c>
      <c r="V61" s="66">
        <f t="shared" si="47"/>
        <v>308</v>
      </c>
      <c r="W61" s="19">
        <f t="shared" si="47"/>
        <v>308</v>
      </c>
      <c r="X61" s="19">
        <f t="shared" si="47"/>
        <v>308</v>
      </c>
      <c r="Y61" s="19">
        <f t="shared" si="47"/>
        <v>308</v>
      </c>
      <c r="Z61" s="65">
        <f t="shared" si="47"/>
        <v>-890</v>
      </c>
      <c r="AA61" s="19">
        <f t="shared" si="47"/>
        <v>110</v>
      </c>
      <c r="AB61" s="19">
        <f t="shared" si="47"/>
        <v>110</v>
      </c>
      <c r="AC61" s="19">
        <f t="shared" si="47"/>
        <v>110</v>
      </c>
      <c r="AD61" s="19">
        <f t="shared" si="47"/>
        <v>110</v>
      </c>
      <c r="AE61" s="19">
        <f t="shared" si="47"/>
        <v>110</v>
      </c>
      <c r="AF61" s="19">
        <f t="shared" si="47"/>
        <v>110</v>
      </c>
      <c r="AG61" s="19">
        <f t="shared" si="47"/>
        <v>110</v>
      </c>
      <c r="AH61" s="19">
        <f t="shared" si="47"/>
        <v>110</v>
      </c>
      <c r="AI61" s="19">
        <f t="shared" si="47"/>
        <v>110</v>
      </c>
      <c r="AJ61" s="19">
        <f t="shared" si="47"/>
        <v>110</v>
      </c>
      <c r="AK61" s="19">
        <f t="shared" si="47"/>
        <v>110</v>
      </c>
      <c r="AL61" s="19">
        <f t="shared" si="47"/>
        <v>110</v>
      </c>
      <c r="AM61" s="19">
        <f t="shared" si="47"/>
        <v>110</v>
      </c>
      <c r="AN61" s="19">
        <f t="shared" si="47"/>
        <v>110</v>
      </c>
      <c r="AO61" s="19">
        <f t="shared" si="47"/>
        <v>110</v>
      </c>
      <c r="AP61" s="66">
        <f t="shared" si="47"/>
        <v>110</v>
      </c>
      <c r="AQ61" s="19">
        <f t="shared" si="47"/>
        <v>110</v>
      </c>
      <c r="AR61" s="19">
        <f t="shared" si="47"/>
        <v>110</v>
      </c>
      <c r="AS61" s="19">
        <f t="shared" si="47"/>
        <v>110</v>
      </c>
      <c r="AT61" s="19">
        <f t="shared" si="47"/>
        <v>110</v>
      </c>
      <c r="AU61" s="19">
        <f t="shared" si="47"/>
        <v>110</v>
      </c>
      <c r="AV61" s="19">
        <f t="shared" si="47"/>
        <v>110</v>
      </c>
      <c r="AW61" s="19">
        <f t="shared" si="47"/>
        <v>110</v>
      </c>
      <c r="AX61" s="19">
        <f t="shared" si="47"/>
        <v>110</v>
      </c>
      <c r="AY61" s="19">
        <f t="shared" si="47"/>
        <v>110</v>
      </c>
      <c r="AZ61" s="19">
        <f t="shared" si="47"/>
        <v>110</v>
      </c>
      <c r="BA61" s="19">
        <f t="shared" si="47"/>
        <v>110</v>
      </c>
      <c r="BB61" s="19">
        <f t="shared" si="47"/>
        <v>110</v>
      </c>
      <c r="BC61" s="19">
        <f t="shared" si="47"/>
        <v>110</v>
      </c>
      <c r="BD61" s="19">
        <f t="shared" si="47"/>
        <v>110</v>
      </c>
      <c r="BE61" s="19">
        <f t="shared" si="47"/>
        <v>110</v>
      </c>
      <c r="BF61" s="19">
        <f t="shared" si="47"/>
        <v>110</v>
      </c>
      <c r="BG61" s="19">
        <f t="shared" si="47"/>
        <v>110</v>
      </c>
      <c r="BH61" s="19">
        <f t="shared" si="47"/>
        <v>110</v>
      </c>
      <c r="BI61" s="19">
        <f t="shared" si="47"/>
        <v>110</v>
      </c>
      <c r="BJ61" s="19">
        <f t="shared" si="47"/>
        <v>110</v>
      </c>
      <c r="BK61" s="19">
        <f t="shared" si="47"/>
        <v>110</v>
      </c>
      <c r="BL61" s="19">
        <f t="shared" si="47"/>
        <v>110</v>
      </c>
      <c r="BM61" s="19">
        <f t="shared" si="47"/>
        <v>110</v>
      </c>
      <c r="BN61" s="19">
        <f t="shared" si="47"/>
        <v>110</v>
      </c>
      <c r="BO61" s="19">
        <f t="shared" si="47"/>
        <v>110</v>
      </c>
      <c r="BP61" s="19">
        <f t="shared" si="47"/>
        <v>110</v>
      </c>
      <c r="BQ61" s="19">
        <f t="shared" si="47"/>
        <v>110</v>
      </c>
      <c r="BR61" s="19">
        <f t="shared" si="47"/>
        <v>110</v>
      </c>
      <c r="BS61" s="19">
        <f t="shared" si="47"/>
        <v>110</v>
      </c>
      <c r="BT61" s="19">
        <f t="shared" si="47"/>
        <v>110</v>
      </c>
      <c r="BU61" s="19"/>
      <c r="BV61" s="25">
        <f t="shared" si="46"/>
        <v>12758</v>
      </c>
    </row>
    <row r="62">
      <c r="A62" s="19"/>
      <c r="B62" s="19"/>
      <c r="C62" s="19"/>
      <c r="D62" s="19"/>
      <c r="E62" s="19"/>
      <c r="F62" s="19"/>
      <c r="G62" s="19"/>
      <c r="H62" s="19"/>
      <c r="I62" s="19"/>
      <c r="J62" s="19"/>
      <c r="K62" s="19"/>
      <c r="L62" s="65"/>
      <c r="M62" s="19"/>
      <c r="N62" s="19"/>
      <c r="O62" s="19"/>
      <c r="P62" s="19"/>
      <c r="Q62" s="19"/>
      <c r="R62" s="19"/>
      <c r="S62" s="19"/>
      <c r="T62" s="19"/>
      <c r="U62" s="19"/>
      <c r="V62" s="66"/>
      <c r="W62" s="19"/>
      <c r="X62" s="19"/>
      <c r="Y62" s="19"/>
      <c r="Z62" s="65"/>
      <c r="AA62" s="19"/>
      <c r="AB62" s="19"/>
      <c r="AC62" s="19"/>
      <c r="AD62" s="19"/>
      <c r="AE62" s="19"/>
      <c r="AF62" s="19"/>
      <c r="AG62" s="19"/>
      <c r="AH62" s="19"/>
      <c r="AI62" s="19"/>
      <c r="AJ62" s="19"/>
      <c r="AK62" s="19"/>
      <c r="AL62" s="19"/>
      <c r="AM62" s="19"/>
      <c r="AN62" s="19"/>
      <c r="AO62" s="19"/>
      <c r="AP62" s="66"/>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25"/>
    </row>
    <row r="63">
      <c r="A63" s="16" t="s">
        <v>8</v>
      </c>
      <c r="B63" s="18" t="s">
        <v>11</v>
      </c>
      <c r="C63" s="19"/>
      <c r="D63" s="19"/>
      <c r="E63" s="19"/>
      <c r="F63" s="19"/>
      <c r="G63" s="19"/>
      <c r="H63" s="19"/>
      <c r="I63" s="19"/>
      <c r="J63" s="19"/>
      <c r="K63" s="19"/>
      <c r="L63" s="65"/>
      <c r="M63" s="19"/>
      <c r="N63" s="19"/>
      <c r="O63" s="19"/>
      <c r="P63" s="19"/>
      <c r="Q63" s="19"/>
      <c r="R63" s="19"/>
      <c r="S63" s="19"/>
      <c r="T63" s="19"/>
      <c r="U63" s="19"/>
      <c r="V63" s="66"/>
      <c r="W63" s="19"/>
      <c r="X63" s="19"/>
      <c r="Y63" s="19"/>
      <c r="Z63" s="65"/>
      <c r="AA63" s="19"/>
      <c r="AB63" s="19"/>
      <c r="AC63" s="19"/>
      <c r="AD63" s="19"/>
      <c r="AE63" s="19"/>
      <c r="AF63" s="19"/>
      <c r="AG63" s="19"/>
      <c r="AH63" s="19"/>
      <c r="AI63" s="19"/>
      <c r="AJ63" s="19"/>
      <c r="AK63" s="19"/>
      <c r="AL63" s="19"/>
      <c r="AM63" s="19"/>
      <c r="AN63" s="19"/>
      <c r="AO63" s="19"/>
      <c r="AP63" s="66"/>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25"/>
    </row>
    <row r="64" outlineLevel="1">
      <c r="A64" s="22"/>
      <c r="B64" s="45" t="s">
        <v>16</v>
      </c>
      <c r="C64" s="15">
        <f t="shared" ref="C64:BT64" si="48">C4+C24</f>
        <v>1032</v>
      </c>
      <c r="D64" s="15" t="str">
        <f t="shared" si="48"/>
        <v>#REF!</v>
      </c>
      <c r="E64" s="15" t="str">
        <f t="shared" si="48"/>
        <v>#REF!</v>
      </c>
      <c r="F64" s="15" t="str">
        <f t="shared" si="48"/>
        <v>#REF!</v>
      </c>
      <c r="G64" s="15" t="str">
        <f t="shared" si="48"/>
        <v>#REF!</v>
      </c>
      <c r="H64" s="15" t="str">
        <f t="shared" si="48"/>
        <v>#REF!</v>
      </c>
      <c r="I64" s="15" t="str">
        <f t="shared" si="48"/>
        <v>#REF!</v>
      </c>
      <c r="J64" s="15" t="str">
        <f t="shared" si="48"/>
        <v>#REF!</v>
      </c>
      <c r="K64" s="15" t="str">
        <f t="shared" si="48"/>
        <v>#REF!</v>
      </c>
      <c r="L64" s="60" t="str">
        <f t="shared" si="48"/>
        <v>#REF!</v>
      </c>
      <c r="M64" s="15" t="str">
        <f t="shared" si="48"/>
        <v>#REF!</v>
      </c>
      <c r="N64" s="15" t="str">
        <f t="shared" si="48"/>
        <v>#REF!</v>
      </c>
      <c r="O64" s="15" t="str">
        <f t="shared" si="48"/>
        <v>#REF!</v>
      </c>
      <c r="P64" s="15" t="str">
        <f t="shared" si="48"/>
        <v>#REF!</v>
      </c>
      <c r="Q64" s="15" t="str">
        <f t="shared" si="48"/>
        <v>#REF!</v>
      </c>
      <c r="R64" s="15" t="str">
        <f t="shared" si="48"/>
        <v>#REF!</v>
      </c>
      <c r="S64" s="15" t="str">
        <f t="shared" si="48"/>
        <v>#REF!</v>
      </c>
      <c r="T64" s="15" t="str">
        <f t="shared" si="48"/>
        <v>#REF!</v>
      </c>
      <c r="U64" s="15" t="str">
        <f t="shared" si="48"/>
        <v>#REF!</v>
      </c>
      <c r="V64" s="61" t="str">
        <f t="shared" si="48"/>
        <v>#REF!</v>
      </c>
      <c r="W64" s="15" t="str">
        <f t="shared" si="48"/>
        <v>#REF!</v>
      </c>
      <c r="X64" s="15" t="str">
        <f t="shared" si="48"/>
        <v>#REF!</v>
      </c>
      <c r="Y64" s="15" t="str">
        <f t="shared" si="48"/>
        <v>#REF!</v>
      </c>
      <c r="Z64" s="60" t="str">
        <f t="shared" si="48"/>
        <v>#REF!</v>
      </c>
      <c r="AA64" s="15" t="str">
        <f t="shared" si="48"/>
        <v>#REF!</v>
      </c>
      <c r="AB64" s="15" t="str">
        <f t="shared" si="48"/>
        <v>#REF!</v>
      </c>
      <c r="AC64" s="15" t="str">
        <f t="shared" si="48"/>
        <v>#REF!</v>
      </c>
      <c r="AD64" s="15" t="str">
        <f t="shared" si="48"/>
        <v>#REF!</v>
      </c>
      <c r="AE64" s="15" t="str">
        <f t="shared" si="48"/>
        <v>#REF!</v>
      </c>
      <c r="AF64" s="15" t="str">
        <f t="shared" si="48"/>
        <v>#REF!</v>
      </c>
      <c r="AG64" s="15" t="str">
        <f t="shared" si="48"/>
        <v>#REF!</v>
      </c>
      <c r="AH64" s="15" t="str">
        <f t="shared" si="48"/>
        <v>#REF!</v>
      </c>
      <c r="AI64" s="15" t="str">
        <f t="shared" si="48"/>
        <v>#REF!</v>
      </c>
      <c r="AJ64" s="15" t="str">
        <f t="shared" si="48"/>
        <v>#REF!</v>
      </c>
      <c r="AK64" s="15" t="str">
        <f t="shared" si="48"/>
        <v>#REF!</v>
      </c>
      <c r="AL64" s="15" t="str">
        <f t="shared" si="48"/>
        <v>#REF!</v>
      </c>
      <c r="AM64" s="15" t="str">
        <f t="shared" si="48"/>
        <v>#REF!</v>
      </c>
      <c r="AN64" s="15" t="str">
        <f t="shared" si="48"/>
        <v>#REF!</v>
      </c>
      <c r="AO64" s="15" t="str">
        <f t="shared" si="48"/>
        <v>#REF!</v>
      </c>
      <c r="AP64" s="61">
        <f t="shared" si="48"/>
        <v>0</v>
      </c>
      <c r="AQ64" s="15">
        <f t="shared" si="48"/>
        <v>0</v>
      </c>
      <c r="AR64" s="15">
        <f t="shared" si="48"/>
        <v>0</v>
      </c>
      <c r="AS64" s="15">
        <f t="shared" si="48"/>
        <v>0</v>
      </c>
      <c r="AT64" s="15">
        <f t="shared" si="48"/>
        <v>0</v>
      </c>
      <c r="AU64" s="15">
        <f t="shared" si="48"/>
        <v>0</v>
      </c>
      <c r="AV64" s="15">
        <f t="shared" si="48"/>
        <v>0</v>
      </c>
      <c r="AW64" s="15">
        <f t="shared" si="48"/>
        <v>0</v>
      </c>
      <c r="AX64" s="15">
        <f t="shared" si="48"/>
        <v>0</v>
      </c>
      <c r="AY64" s="15">
        <f t="shared" si="48"/>
        <v>0</v>
      </c>
      <c r="AZ64" s="15">
        <f t="shared" si="48"/>
        <v>0</v>
      </c>
      <c r="BA64" s="15">
        <f t="shared" si="48"/>
        <v>0</v>
      </c>
      <c r="BB64" s="15">
        <f t="shared" si="48"/>
        <v>0</v>
      </c>
      <c r="BC64" s="15">
        <f t="shared" si="48"/>
        <v>0</v>
      </c>
      <c r="BD64" s="15">
        <f t="shared" si="48"/>
        <v>0</v>
      </c>
      <c r="BE64" s="15">
        <f t="shared" si="48"/>
        <v>0</v>
      </c>
      <c r="BF64" s="15">
        <f t="shared" si="48"/>
        <v>0</v>
      </c>
      <c r="BG64" s="15">
        <f t="shared" si="48"/>
        <v>0</v>
      </c>
      <c r="BH64" s="15">
        <f t="shared" si="48"/>
        <v>0</v>
      </c>
      <c r="BI64" s="15">
        <f t="shared" si="48"/>
        <v>0</v>
      </c>
      <c r="BJ64" s="15">
        <f t="shared" si="48"/>
        <v>0</v>
      </c>
      <c r="BK64" s="15">
        <f t="shared" si="48"/>
        <v>0</v>
      </c>
      <c r="BL64" s="15">
        <f t="shared" si="48"/>
        <v>0</v>
      </c>
      <c r="BM64" s="15">
        <f t="shared" si="48"/>
        <v>0</v>
      </c>
      <c r="BN64" s="15">
        <f t="shared" si="48"/>
        <v>0</v>
      </c>
      <c r="BO64" s="15">
        <f t="shared" si="48"/>
        <v>0</v>
      </c>
      <c r="BP64" s="15">
        <f t="shared" si="48"/>
        <v>0</v>
      </c>
      <c r="BQ64" s="15">
        <f t="shared" si="48"/>
        <v>0</v>
      </c>
      <c r="BR64" s="15">
        <f t="shared" si="48"/>
        <v>0</v>
      </c>
      <c r="BS64" s="15">
        <f t="shared" si="48"/>
        <v>0</v>
      </c>
      <c r="BT64" s="15">
        <f t="shared" si="48"/>
        <v>0</v>
      </c>
      <c r="BU64" s="15"/>
      <c r="BV64" s="25" t="str">
        <f t="shared" ref="BV64:BV75" si="50">SUM(C64:BT64)</f>
        <v>#REF!</v>
      </c>
    </row>
    <row r="65" outlineLevel="1">
      <c r="A65" s="22"/>
      <c r="B65" s="45" t="s">
        <v>17</v>
      </c>
      <c r="C65" s="15">
        <f t="shared" ref="C65:BT65" si="49">C5+C25</f>
        <v>0</v>
      </c>
      <c r="D65" s="15">
        <f t="shared" si="49"/>
        <v>0</v>
      </c>
      <c r="E65" s="15">
        <f t="shared" si="49"/>
        <v>0</v>
      </c>
      <c r="F65" s="15">
        <f t="shared" si="49"/>
        <v>0</v>
      </c>
      <c r="G65" s="15">
        <f t="shared" si="49"/>
        <v>0</v>
      </c>
      <c r="H65" s="15">
        <f t="shared" si="49"/>
        <v>0</v>
      </c>
      <c r="I65" s="15">
        <f t="shared" si="49"/>
        <v>0</v>
      </c>
      <c r="J65" s="15">
        <f t="shared" si="49"/>
        <v>0</v>
      </c>
      <c r="K65" s="15">
        <f t="shared" si="49"/>
        <v>0</v>
      </c>
      <c r="L65" s="60" t="str">
        <f t="shared" si="49"/>
        <v>#REF!</v>
      </c>
      <c r="M65" s="15">
        <f t="shared" si="49"/>
        <v>0</v>
      </c>
      <c r="N65" s="15">
        <f t="shared" si="49"/>
        <v>0</v>
      </c>
      <c r="O65" s="15">
        <f t="shared" si="49"/>
        <v>0</v>
      </c>
      <c r="P65" s="15">
        <f t="shared" si="49"/>
        <v>0</v>
      </c>
      <c r="Q65" s="15">
        <f t="shared" si="49"/>
        <v>0</v>
      </c>
      <c r="R65" s="15">
        <f t="shared" si="49"/>
        <v>0</v>
      </c>
      <c r="S65" s="15">
        <f t="shared" si="49"/>
        <v>0</v>
      </c>
      <c r="T65" s="15">
        <f t="shared" si="49"/>
        <v>0</v>
      </c>
      <c r="U65" s="15">
        <f t="shared" si="49"/>
        <v>0</v>
      </c>
      <c r="V65" s="61">
        <f t="shared" si="49"/>
        <v>0</v>
      </c>
      <c r="W65" s="15">
        <f t="shared" si="49"/>
        <v>0</v>
      </c>
      <c r="X65" s="15">
        <f t="shared" si="49"/>
        <v>0</v>
      </c>
      <c r="Y65" s="15">
        <f t="shared" si="49"/>
        <v>0</v>
      </c>
      <c r="Z65" s="60">
        <f t="shared" si="49"/>
        <v>0</v>
      </c>
      <c r="AA65" s="15">
        <f t="shared" si="49"/>
        <v>0</v>
      </c>
      <c r="AB65" s="15">
        <f t="shared" si="49"/>
        <v>0</v>
      </c>
      <c r="AC65" s="15">
        <f t="shared" si="49"/>
        <v>0</v>
      </c>
      <c r="AD65" s="15">
        <f t="shared" si="49"/>
        <v>0</v>
      </c>
      <c r="AE65" s="15">
        <f t="shared" si="49"/>
        <v>0</v>
      </c>
      <c r="AF65" s="15">
        <f t="shared" si="49"/>
        <v>0</v>
      </c>
      <c r="AG65" s="15">
        <f t="shared" si="49"/>
        <v>0</v>
      </c>
      <c r="AH65" s="15">
        <f t="shared" si="49"/>
        <v>0</v>
      </c>
      <c r="AI65" s="15">
        <f t="shared" si="49"/>
        <v>0</v>
      </c>
      <c r="AJ65" s="15">
        <f t="shared" si="49"/>
        <v>0</v>
      </c>
      <c r="AK65" s="15">
        <f t="shared" si="49"/>
        <v>0</v>
      </c>
      <c r="AL65" s="15">
        <f t="shared" si="49"/>
        <v>0</v>
      </c>
      <c r="AM65" s="15">
        <f t="shared" si="49"/>
        <v>0</v>
      </c>
      <c r="AN65" s="15">
        <f t="shared" si="49"/>
        <v>0</v>
      </c>
      <c r="AO65" s="15">
        <f t="shared" si="49"/>
        <v>0</v>
      </c>
      <c r="AP65" s="61">
        <f t="shared" si="49"/>
        <v>0</v>
      </c>
      <c r="AQ65" s="15">
        <f t="shared" si="49"/>
        <v>0</v>
      </c>
      <c r="AR65" s="15">
        <f t="shared" si="49"/>
        <v>0</v>
      </c>
      <c r="AS65" s="15">
        <f t="shared" si="49"/>
        <v>0</v>
      </c>
      <c r="AT65" s="15">
        <f t="shared" si="49"/>
        <v>0</v>
      </c>
      <c r="AU65" s="15">
        <f t="shared" si="49"/>
        <v>0</v>
      </c>
      <c r="AV65" s="15">
        <f t="shared" si="49"/>
        <v>0</v>
      </c>
      <c r="AW65" s="15">
        <f t="shared" si="49"/>
        <v>0</v>
      </c>
      <c r="AX65" s="15">
        <f t="shared" si="49"/>
        <v>0</v>
      </c>
      <c r="AY65" s="15">
        <f t="shared" si="49"/>
        <v>0</v>
      </c>
      <c r="AZ65" s="15">
        <f t="shared" si="49"/>
        <v>0</v>
      </c>
      <c r="BA65" s="15">
        <f t="shared" si="49"/>
        <v>0</v>
      </c>
      <c r="BB65" s="15">
        <f t="shared" si="49"/>
        <v>0</v>
      </c>
      <c r="BC65" s="15">
        <f t="shared" si="49"/>
        <v>0</v>
      </c>
      <c r="BD65" s="15">
        <f t="shared" si="49"/>
        <v>0</v>
      </c>
      <c r="BE65" s="15">
        <f t="shared" si="49"/>
        <v>0</v>
      </c>
      <c r="BF65" s="15">
        <f t="shared" si="49"/>
        <v>0</v>
      </c>
      <c r="BG65" s="15">
        <f t="shared" si="49"/>
        <v>0</v>
      </c>
      <c r="BH65" s="15">
        <f t="shared" si="49"/>
        <v>0</v>
      </c>
      <c r="BI65" s="15">
        <f t="shared" si="49"/>
        <v>0</v>
      </c>
      <c r="BJ65" s="15">
        <f t="shared" si="49"/>
        <v>0</v>
      </c>
      <c r="BK65" s="15">
        <f t="shared" si="49"/>
        <v>0</v>
      </c>
      <c r="BL65" s="15">
        <f t="shared" si="49"/>
        <v>0</v>
      </c>
      <c r="BM65" s="15">
        <f t="shared" si="49"/>
        <v>0</v>
      </c>
      <c r="BN65" s="15">
        <f t="shared" si="49"/>
        <v>0</v>
      </c>
      <c r="BO65" s="15">
        <f t="shared" si="49"/>
        <v>0</v>
      </c>
      <c r="BP65" s="15">
        <f t="shared" si="49"/>
        <v>0</v>
      </c>
      <c r="BQ65" s="15">
        <f t="shared" si="49"/>
        <v>0</v>
      </c>
      <c r="BR65" s="15">
        <f t="shared" si="49"/>
        <v>0</v>
      </c>
      <c r="BS65" s="15">
        <f t="shared" si="49"/>
        <v>0</v>
      </c>
      <c r="BT65" s="15">
        <f t="shared" si="49"/>
        <v>0</v>
      </c>
      <c r="BU65" s="15"/>
      <c r="BV65" s="25" t="str">
        <f t="shared" si="50"/>
        <v>#REF!</v>
      </c>
    </row>
    <row r="66" outlineLevel="1">
      <c r="A66" s="22"/>
      <c r="B66" s="45" t="s">
        <v>18</v>
      </c>
      <c r="C66" s="15">
        <f t="shared" ref="C66:BT66" si="51">C6+C26</f>
        <v>0</v>
      </c>
      <c r="D66" s="15">
        <f t="shared" si="51"/>
        <v>0</v>
      </c>
      <c r="E66" s="15">
        <f t="shared" si="51"/>
        <v>0</v>
      </c>
      <c r="F66" s="15">
        <f t="shared" si="51"/>
        <v>0</v>
      </c>
      <c r="G66" s="15">
        <f t="shared" si="51"/>
        <v>0</v>
      </c>
      <c r="H66" s="15">
        <f t="shared" si="51"/>
        <v>0</v>
      </c>
      <c r="I66" s="15">
        <f t="shared" si="51"/>
        <v>0</v>
      </c>
      <c r="J66" s="15">
        <f t="shared" si="51"/>
        <v>0</v>
      </c>
      <c r="K66" s="15">
        <f t="shared" si="51"/>
        <v>0</v>
      </c>
      <c r="L66" s="60">
        <f t="shared" si="51"/>
        <v>0</v>
      </c>
      <c r="M66" s="15">
        <f t="shared" si="51"/>
        <v>0</v>
      </c>
      <c r="N66" s="15">
        <f t="shared" si="51"/>
        <v>0</v>
      </c>
      <c r="O66" s="15">
        <f t="shared" si="51"/>
        <v>0</v>
      </c>
      <c r="P66" s="15">
        <f t="shared" si="51"/>
        <v>0</v>
      </c>
      <c r="Q66" s="15">
        <f t="shared" si="51"/>
        <v>0</v>
      </c>
      <c r="R66" s="15">
        <f t="shared" si="51"/>
        <v>0</v>
      </c>
      <c r="S66" s="15">
        <f t="shared" si="51"/>
        <v>0</v>
      </c>
      <c r="T66" s="15">
        <f t="shared" si="51"/>
        <v>0</v>
      </c>
      <c r="U66" s="15">
        <f t="shared" si="51"/>
        <v>0</v>
      </c>
      <c r="V66" s="61">
        <f t="shared" si="51"/>
        <v>0</v>
      </c>
      <c r="W66" s="15">
        <f t="shared" si="51"/>
        <v>0</v>
      </c>
      <c r="X66" s="15">
        <f t="shared" si="51"/>
        <v>0</v>
      </c>
      <c r="Y66" s="15">
        <f t="shared" si="51"/>
        <v>0</v>
      </c>
      <c r="Z66" s="60">
        <f t="shared" si="51"/>
        <v>0</v>
      </c>
      <c r="AA66" s="15">
        <f t="shared" si="51"/>
        <v>0</v>
      </c>
      <c r="AB66" s="15">
        <f t="shared" si="51"/>
        <v>0</v>
      </c>
      <c r="AC66" s="15">
        <f t="shared" si="51"/>
        <v>0</v>
      </c>
      <c r="AD66" s="15">
        <f t="shared" si="51"/>
        <v>0</v>
      </c>
      <c r="AE66" s="15">
        <f t="shared" si="51"/>
        <v>0</v>
      </c>
      <c r="AF66" s="15">
        <f t="shared" si="51"/>
        <v>0</v>
      </c>
      <c r="AG66" s="15">
        <f t="shared" si="51"/>
        <v>0</v>
      </c>
      <c r="AH66" s="15">
        <f t="shared" si="51"/>
        <v>0</v>
      </c>
      <c r="AI66" s="15">
        <f t="shared" si="51"/>
        <v>0</v>
      </c>
      <c r="AJ66" s="15">
        <f t="shared" si="51"/>
        <v>0</v>
      </c>
      <c r="AK66" s="15">
        <f t="shared" si="51"/>
        <v>0</v>
      </c>
      <c r="AL66" s="15">
        <f t="shared" si="51"/>
        <v>0</v>
      </c>
      <c r="AM66" s="15">
        <f t="shared" si="51"/>
        <v>0</v>
      </c>
      <c r="AN66" s="15">
        <f t="shared" si="51"/>
        <v>0</v>
      </c>
      <c r="AO66" s="15">
        <f t="shared" si="51"/>
        <v>0</v>
      </c>
      <c r="AP66" s="61">
        <f t="shared" si="51"/>
        <v>175</v>
      </c>
      <c r="AQ66" s="15">
        <f t="shared" si="51"/>
        <v>175</v>
      </c>
      <c r="AR66" s="15">
        <f t="shared" si="51"/>
        <v>175</v>
      </c>
      <c r="AS66" s="15">
        <f t="shared" si="51"/>
        <v>175</v>
      </c>
      <c r="AT66" s="15">
        <f t="shared" si="51"/>
        <v>175</v>
      </c>
      <c r="AU66" s="15">
        <f t="shared" si="51"/>
        <v>175</v>
      </c>
      <c r="AV66" s="15">
        <f t="shared" si="51"/>
        <v>175</v>
      </c>
      <c r="AW66" s="15">
        <f t="shared" si="51"/>
        <v>175</v>
      </c>
      <c r="AX66" s="15">
        <f t="shared" si="51"/>
        <v>175</v>
      </c>
      <c r="AY66" s="15">
        <f t="shared" si="51"/>
        <v>175</v>
      </c>
      <c r="AZ66" s="15">
        <f t="shared" si="51"/>
        <v>175</v>
      </c>
      <c r="BA66" s="15">
        <f t="shared" si="51"/>
        <v>175</v>
      </c>
      <c r="BB66" s="15">
        <f t="shared" si="51"/>
        <v>175</v>
      </c>
      <c r="BC66" s="15">
        <f t="shared" si="51"/>
        <v>175</v>
      </c>
      <c r="BD66" s="15">
        <f t="shared" si="51"/>
        <v>175</v>
      </c>
      <c r="BE66" s="15">
        <f t="shared" si="51"/>
        <v>175</v>
      </c>
      <c r="BF66" s="15">
        <f t="shared" si="51"/>
        <v>175</v>
      </c>
      <c r="BG66" s="15">
        <f t="shared" si="51"/>
        <v>175</v>
      </c>
      <c r="BH66" s="15">
        <f t="shared" si="51"/>
        <v>175</v>
      </c>
      <c r="BI66" s="15">
        <f t="shared" si="51"/>
        <v>175</v>
      </c>
      <c r="BJ66" s="15">
        <f t="shared" si="51"/>
        <v>175</v>
      </c>
      <c r="BK66" s="15">
        <f t="shared" si="51"/>
        <v>175</v>
      </c>
      <c r="BL66" s="15">
        <f t="shared" si="51"/>
        <v>175</v>
      </c>
      <c r="BM66" s="15">
        <f t="shared" si="51"/>
        <v>175</v>
      </c>
      <c r="BN66" s="15">
        <f t="shared" si="51"/>
        <v>175</v>
      </c>
      <c r="BO66" s="15">
        <f t="shared" si="51"/>
        <v>175</v>
      </c>
      <c r="BP66" s="15">
        <f t="shared" si="51"/>
        <v>175</v>
      </c>
      <c r="BQ66" s="15">
        <f t="shared" si="51"/>
        <v>175</v>
      </c>
      <c r="BR66" s="15">
        <f t="shared" si="51"/>
        <v>175</v>
      </c>
      <c r="BS66" s="15">
        <f t="shared" si="51"/>
        <v>175</v>
      </c>
      <c r="BT66" s="15">
        <f t="shared" si="51"/>
        <v>175</v>
      </c>
      <c r="BU66" s="15"/>
      <c r="BV66" s="25">
        <f t="shared" si="50"/>
        <v>5425</v>
      </c>
    </row>
    <row r="67" outlineLevel="1">
      <c r="A67" s="22"/>
      <c r="B67" s="45" t="s">
        <v>49</v>
      </c>
      <c r="C67" s="15">
        <f t="shared" ref="C67:BT67" si="52">C7+C27</f>
        <v>0</v>
      </c>
      <c r="D67" s="15">
        <f t="shared" si="52"/>
        <v>0</v>
      </c>
      <c r="E67" s="15">
        <f t="shared" si="52"/>
        <v>0</v>
      </c>
      <c r="F67" s="15">
        <f t="shared" si="52"/>
        <v>0</v>
      </c>
      <c r="G67" s="15">
        <f t="shared" si="52"/>
        <v>0</v>
      </c>
      <c r="H67" s="15">
        <f t="shared" si="52"/>
        <v>0</v>
      </c>
      <c r="I67" s="15">
        <f t="shared" si="52"/>
        <v>0</v>
      </c>
      <c r="J67" s="15">
        <f t="shared" si="52"/>
        <v>0</v>
      </c>
      <c r="K67" s="15">
        <f t="shared" si="52"/>
        <v>0</v>
      </c>
      <c r="L67" s="60">
        <f t="shared" si="52"/>
        <v>0</v>
      </c>
      <c r="M67" s="15">
        <f t="shared" si="52"/>
        <v>0</v>
      </c>
      <c r="N67" s="15">
        <f t="shared" si="52"/>
        <v>0</v>
      </c>
      <c r="O67" s="15">
        <f t="shared" si="52"/>
        <v>0</v>
      </c>
      <c r="P67" s="15">
        <f t="shared" si="52"/>
        <v>0</v>
      </c>
      <c r="Q67" s="15">
        <f t="shared" si="52"/>
        <v>0</v>
      </c>
      <c r="R67" s="15">
        <f t="shared" si="52"/>
        <v>0</v>
      </c>
      <c r="S67" s="15">
        <f t="shared" si="52"/>
        <v>0</v>
      </c>
      <c r="T67" s="15">
        <f t="shared" si="52"/>
        <v>0</v>
      </c>
      <c r="U67" s="15">
        <f t="shared" si="52"/>
        <v>0</v>
      </c>
      <c r="V67" s="61">
        <f t="shared" si="52"/>
        <v>0</v>
      </c>
      <c r="W67" s="15">
        <f t="shared" si="52"/>
        <v>0</v>
      </c>
      <c r="X67" s="15">
        <f t="shared" si="52"/>
        <v>0</v>
      </c>
      <c r="Y67" s="15">
        <f t="shared" si="52"/>
        <v>0</v>
      </c>
      <c r="Z67" s="60">
        <f t="shared" si="52"/>
        <v>0</v>
      </c>
      <c r="AA67" s="15">
        <f t="shared" si="52"/>
        <v>0</v>
      </c>
      <c r="AB67" s="15">
        <f t="shared" si="52"/>
        <v>0</v>
      </c>
      <c r="AC67" s="15">
        <f t="shared" si="52"/>
        <v>0</v>
      </c>
      <c r="AD67" s="15">
        <f t="shared" si="52"/>
        <v>0</v>
      </c>
      <c r="AE67" s="15">
        <f t="shared" si="52"/>
        <v>0</v>
      </c>
      <c r="AF67" s="15">
        <f t="shared" si="52"/>
        <v>0</v>
      </c>
      <c r="AG67" s="15">
        <f t="shared" si="52"/>
        <v>0</v>
      </c>
      <c r="AH67" s="15">
        <f t="shared" si="52"/>
        <v>0</v>
      </c>
      <c r="AI67" s="15">
        <f t="shared" si="52"/>
        <v>0</v>
      </c>
      <c r="AJ67" s="15">
        <f t="shared" si="52"/>
        <v>0</v>
      </c>
      <c r="AK67" s="15">
        <f t="shared" si="52"/>
        <v>0</v>
      </c>
      <c r="AL67" s="15">
        <f t="shared" si="52"/>
        <v>0</v>
      </c>
      <c r="AM67" s="15">
        <f t="shared" si="52"/>
        <v>0</v>
      </c>
      <c r="AN67" s="15">
        <f t="shared" si="52"/>
        <v>0</v>
      </c>
      <c r="AO67" s="15">
        <f t="shared" si="52"/>
        <v>0</v>
      </c>
      <c r="AP67" s="61">
        <f t="shared" si="52"/>
        <v>360</v>
      </c>
      <c r="AQ67" s="15">
        <f t="shared" si="52"/>
        <v>360</v>
      </c>
      <c r="AR67" s="15">
        <f t="shared" si="52"/>
        <v>360</v>
      </c>
      <c r="AS67" s="15">
        <f t="shared" si="52"/>
        <v>360</v>
      </c>
      <c r="AT67" s="15">
        <f t="shared" si="52"/>
        <v>360</v>
      </c>
      <c r="AU67" s="15">
        <f t="shared" si="52"/>
        <v>360</v>
      </c>
      <c r="AV67" s="15">
        <f t="shared" si="52"/>
        <v>360</v>
      </c>
      <c r="AW67" s="15">
        <f t="shared" si="52"/>
        <v>360</v>
      </c>
      <c r="AX67" s="15">
        <f t="shared" si="52"/>
        <v>360</v>
      </c>
      <c r="AY67" s="15">
        <f t="shared" si="52"/>
        <v>360</v>
      </c>
      <c r="AZ67" s="15">
        <f t="shared" si="52"/>
        <v>360</v>
      </c>
      <c r="BA67" s="15">
        <f t="shared" si="52"/>
        <v>360</v>
      </c>
      <c r="BB67" s="15">
        <f t="shared" si="52"/>
        <v>360</v>
      </c>
      <c r="BC67" s="15">
        <f t="shared" si="52"/>
        <v>360</v>
      </c>
      <c r="BD67" s="15">
        <f t="shared" si="52"/>
        <v>360</v>
      </c>
      <c r="BE67" s="15">
        <f t="shared" si="52"/>
        <v>360</v>
      </c>
      <c r="BF67" s="15">
        <f t="shared" si="52"/>
        <v>360</v>
      </c>
      <c r="BG67" s="15">
        <f t="shared" si="52"/>
        <v>360</v>
      </c>
      <c r="BH67" s="15">
        <f t="shared" si="52"/>
        <v>360</v>
      </c>
      <c r="BI67" s="15">
        <f t="shared" si="52"/>
        <v>360</v>
      </c>
      <c r="BJ67" s="15">
        <f t="shared" si="52"/>
        <v>360</v>
      </c>
      <c r="BK67" s="15">
        <f t="shared" si="52"/>
        <v>360</v>
      </c>
      <c r="BL67" s="15">
        <f t="shared" si="52"/>
        <v>360</v>
      </c>
      <c r="BM67" s="15">
        <f t="shared" si="52"/>
        <v>360</v>
      </c>
      <c r="BN67" s="15">
        <f t="shared" si="52"/>
        <v>360</v>
      </c>
      <c r="BO67" s="15">
        <f t="shared" si="52"/>
        <v>360</v>
      </c>
      <c r="BP67" s="15">
        <f t="shared" si="52"/>
        <v>360</v>
      </c>
      <c r="BQ67" s="15">
        <f t="shared" si="52"/>
        <v>360</v>
      </c>
      <c r="BR67" s="15">
        <f t="shared" si="52"/>
        <v>360</v>
      </c>
      <c r="BS67" s="15">
        <f t="shared" si="52"/>
        <v>360</v>
      </c>
      <c r="BT67" s="15">
        <f t="shared" si="52"/>
        <v>360</v>
      </c>
      <c r="BU67" s="15"/>
      <c r="BV67" s="25">
        <f t="shared" si="50"/>
        <v>11160</v>
      </c>
    </row>
    <row r="68" outlineLevel="1">
      <c r="A68" s="22"/>
      <c r="B68" s="45" t="s">
        <v>20</v>
      </c>
      <c r="C68" s="15">
        <f t="shared" ref="C68:BT68" si="53">C8+C28</f>
        <v>0</v>
      </c>
      <c r="D68" s="15">
        <f t="shared" si="53"/>
        <v>0</v>
      </c>
      <c r="E68" s="15">
        <f t="shared" si="53"/>
        <v>0</v>
      </c>
      <c r="F68" s="15">
        <f t="shared" si="53"/>
        <v>0</v>
      </c>
      <c r="G68" s="15">
        <f t="shared" si="53"/>
        <v>0</v>
      </c>
      <c r="H68" s="15">
        <f t="shared" si="53"/>
        <v>0</v>
      </c>
      <c r="I68" s="15">
        <f t="shared" si="53"/>
        <v>0</v>
      </c>
      <c r="J68" s="15">
        <f t="shared" si="53"/>
        <v>0</v>
      </c>
      <c r="K68" s="15">
        <f t="shared" si="53"/>
        <v>0</v>
      </c>
      <c r="L68" s="60">
        <f t="shared" si="53"/>
        <v>0</v>
      </c>
      <c r="M68" s="15">
        <f t="shared" si="53"/>
        <v>0</v>
      </c>
      <c r="N68" s="15">
        <f t="shared" si="53"/>
        <v>0</v>
      </c>
      <c r="O68" s="15">
        <f t="shared" si="53"/>
        <v>0</v>
      </c>
      <c r="P68" s="15">
        <f t="shared" si="53"/>
        <v>0</v>
      </c>
      <c r="Q68" s="15">
        <f t="shared" si="53"/>
        <v>0</v>
      </c>
      <c r="R68" s="15">
        <f t="shared" si="53"/>
        <v>0</v>
      </c>
      <c r="S68" s="15">
        <f t="shared" si="53"/>
        <v>0</v>
      </c>
      <c r="T68" s="15">
        <f t="shared" si="53"/>
        <v>0</v>
      </c>
      <c r="U68" s="15">
        <f t="shared" si="53"/>
        <v>0</v>
      </c>
      <c r="V68" s="61">
        <f t="shared" si="53"/>
        <v>0</v>
      </c>
      <c r="W68" s="15">
        <f t="shared" si="53"/>
        <v>0</v>
      </c>
      <c r="X68" s="15">
        <f t="shared" si="53"/>
        <v>0</v>
      </c>
      <c r="Y68" s="15">
        <f t="shared" si="53"/>
        <v>0</v>
      </c>
      <c r="Z68" s="60">
        <f t="shared" si="53"/>
        <v>0</v>
      </c>
      <c r="AA68" s="15">
        <f t="shared" si="53"/>
        <v>0</v>
      </c>
      <c r="AB68" s="15">
        <f t="shared" si="53"/>
        <v>0</v>
      </c>
      <c r="AC68" s="15">
        <f t="shared" si="53"/>
        <v>0</v>
      </c>
      <c r="AD68" s="15">
        <f t="shared" si="53"/>
        <v>0</v>
      </c>
      <c r="AE68" s="15">
        <f t="shared" si="53"/>
        <v>0</v>
      </c>
      <c r="AF68" s="15">
        <f t="shared" si="53"/>
        <v>0</v>
      </c>
      <c r="AG68" s="15">
        <f t="shared" si="53"/>
        <v>0</v>
      </c>
      <c r="AH68" s="15">
        <f t="shared" si="53"/>
        <v>0</v>
      </c>
      <c r="AI68" s="15">
        <f t="shared" si="53"/>
        <v>0</v>
      </c>
      <c r="AJ68" s="15">
        <f t="shared" si="53"/>
        <v>0</v>
      </c>
      <c r="AK68" s="15">
        <f t="shared" si="53"/>
        <v>0</v>
      </c>
      <c r="AL68" s="15">
        <f t="shared" si="53"/>
        <v>0</v>
      </c>
      <c r="AM68" s="15">
        <f t="shared" si="53"/>
        <v>0</v>
      </c>
      <c r="AN68" s="15">
        <f t="shared" si="53"/>
        <v>0</v>
      </c>
      <c r="AO68" s="15">
        <f t="shared" si="53"/>
        <v>0</v>
      </c>
      <c r="AP68" s="61">
        <f t="shared" si="53"/>
        <v>0</v>
      </c>
      <c r="AQ68" s="15">
        <f t="shared" si="53"/>
        <v>0</v>
      </c>
      <c r="AR68" s="15">
        <f t="shared" si="53"/>
        <v>0</v>
      </c>
      <c r="AS68" s="15">
        <f t="shared" si="53"/>
        <v>0</v>
      </c>
      <c r="AT68" s="15">
        <f t="shared" si="53"/>
        <v>0</v>
      </c>
      <c r="AU68" s="15">
        <f t="shared" si="53"/>
        <v>0</v>
      </c>
      <c r="AV68" s="15">
        <f t="shared" si="53"/>
        <v>0</v>
      </c>
      <c r="AW68" s="15">
        <f t="shared" si="53"/>
        <v>0</v>
      </c>
      <c r="AX68" s="15">
        <f t="shared" si="53"/>
        <v>0</v>
      </c>
      <c r="AY68" s="15">
        <f t="shared" si="53"/>
        <v>0</v>
      </c>
      <c r="AZ68" s="15">
        <f t="shared" si="53"/>
        <v>0</v>
      </c>
      <c r="BA68" s="15">
        <f t="shared" si="53"/>
        <v>0</v>
      </c>
      <c r="BB68" s="15">
        <f t="shared" si="53"/>
        <v>0</v>
      </c>
      <c r="BC68" s="15">
        <f t="shared" si="53"/>
        <v>0</v>
      </c>
      <c r="BD68" s="15">
        <f t="shared" si="53"/>
        <v>0</v>
      </c>
      <c r="BE68" s="15">
        <f t="shared" si="53"/>
        <v>0</v>
      </c>
      <c r="BF68" s="15">
        <f t="shared" si="53"/>
        <v>0</v>
      </c>
      <c r="BG68" s="15">
        <f t="shared" si="53"/>
        <v>0</v>
      </c>
      <c r="BH68" s="15">
        <f t="shared" si="53"/>
        <v>0</v>
      </c>
      <c r="BI68" s="15">
        <f t="shared" si="53"/>
        <v>0</v>
      </c>
      <c r="BJ68" s="15">
        <f t="shared" si="53"/>
        <v>0</v>
      </c>
      <c r="BK68" s="15">
        <f t="shared" si="53"/>
        <v>0</v>
      </c>
      <c r="BL68" s="15">
        <f t="shared" si="53"/>
        <v>0</v>
      </c>
      <c r="BM68" s="15">
        <f t="shared" si="53"/>
        <v>0</v>
      </c>
      <c r="BN68" s="15">
        <f t="shared" si="53"/>
        <v>0</v>
      </c>
      <c r="BO68" s="15">
        <f t="shared" si="53"/>
        <v>0</v>
      </c>
      <c r="BP68" s="15">
        <f t="shared" si="53"/>
        <v>0</v>
      </c>
      <c r="BQ68" s="15">
        <f t="shared" si="53"/>
        <v>0</v>
      </c>
      <c r="BR68" s="15">
        <f t="shared" si="53"/>
        <v>0</v>
      </c>
      <c r="BS68" s="15">
        <f t="shared" si="53"/>
        <v>0</v>
      </c>
      <c r="BT68" s="15">
        <f t="shared" si="53"/>
        <v>0</v>
      </c>
      <c r="BU68" s="15"/>
      <c r="BV68" s="25">
        <f t="shared" si="50"/>
        <v>0</v>
      </c>
    </row>
    <row r="69" outlineLevel="1">
      <c r="A69" s="22"/>
      <c r="B69" s="21" t="s">
        <v>21</v>
      </c>
      <c r="C69" s="19">
        <f t="shared" ref="C69:BT69" si="54">C9+C29</f>
        <v>1032</v>
      </c>
      <c r="D69" s="19" t="str">
        <f t="shared" si="54"/>
        <v>#REF!</v>
      </c>
      <c r="E69" s="19" t="str">
        <f t="shared" si="54"/>
        <v>#REF!</v>
      </c>
      <c r="F69" s="19" t="str">
        <f t="shared" si="54"/>
        <v>#REF!</v>
      </c>
      <c r="G69" s="19" t="str">
        <f t="shared" si="54"/>
        <v>#REF!</v>
      </c>
      <c r="H69" s="19" t="str">
        <f t="shared" si="54"/>
        <v>#REF!</v>
      </c>
      <c r="I69" s="19" t="str">
        <f t="shared" si="54"/>
        <v>#REF!</v>
      </c>
      <c r="J69" s="19" t="str">
        <f t="shared" si="54"/>
        <v>#REF!</v>
      </c>
      <c r="K69" s="19" t="str">
        <f t="shared" si="54"/>
        <v>#REF!</v>
      </c>
      <c r="L69" s="65" t="str">
        <f t="shared" si="54"/>
        <v>#REF!</v>
      </c>
      <c r="M69" s="19" t="str">
        <f t="shared" si="54"/>
        <v>#REF!</v>
      </c>
      <c r="N69" s="19" t="str">
        <f t="shared" si="54"/>
        <v>#REF!</v>
      </c>
      <c r="O69" s="19" t="str">
        <f t="shared" si="54"/>
        <v>#REF!</v>
      </c>
      <c r="P69" s="19" t="str">
        <f t="shared" si="54"/>
        <v>#REF!</v>
      </c>
      <c r="Q69" s="19" t="str">
        <f t="shared" si="54"/>
        <v>#REF!</v>
      </c>
      <c r="R69" s="19" t="str">
        <f t="shared" si="54"/>
        <v>#REF!</v>
      </c>
      <c r="S69" s="19" t="str">
        <f t="shared" si="54"/>
        <v>#REF!</v>
      </c>
      <c r="T69" s="19" t="str">
        <f t="shared" si="54"/>
        <v>#REF!</v>
      </c>
      <c r="U69" s="19" t="str">
        <f t="shared" si="54"/>
        <v>#REF!</v>
      </c>
      <c r="V69" s="66" t="str">
        <f t="shared" si="54"/>
        <v>#REF!</v>
      </c>
      <c r="W69" s="19" t="str">
        <f t="shared" si="54"/>
        <v>#REF!</v>
      </c>
      <c r="X69" s="19" t="str">
        <f t="shared" si="54"/>
        <v>#REF!</v>
      </c>
      <c r="Y69" s="19" t="str">
        <f t="shared" si="54"/>
        <v>#REF!</v>
      </c>
      <c r="Z69" s="65" t="str">
        <f t="shared" si="54"/>
        <v>#REF!</v>
      </c>
      <c r="AA69" s="19" t="str">
        <f t="shared" si="54"/>
        <v>#REF!</v>
      </c>
      <c r="AB69" s="19" t="str">
        <f t="shared" si="54"/>
        <v>#REF!</v>
      </c>
      <c r="AC69" s="19" t="str">
        <f t="shared" si="54"/>
        <v>#REF!</v>
      </c>
      <c r="AD69" s="19" t="str">
        <f t="shared" si="54"/>
        <v>#REF!</v>
      </c>
      <c r="AE69" s="19" t="str">
        <f t="shared" si="54"/>
        <v>#REF!</v>
      </c>
      <c r="AF69" s="19" t="str">
        <f t="shared" si="54"/>
        <v>#REF!</v>
      </c>
      <c r="AG69" s="19" t="str">
        <f t="shared" si="54"/>
        <v>#REF!</v>
      </c>
      <c r="AH69" s="19" t="str">
        <f t="shared" si="54"/>
        <v>#REF!</v>
      </c>
      <c r="AI69" s="19" t="str">
        <f t="shared" si="54"/>
        <v>#REF!</v>
      </c>
      <c r="AJ69" s="19" t="str">
        <f t="shared" si="54"/>
        <v>#REF!</v>
      </c>
      <c r="AK69" s="19" t="str">
        <f t="shared" si="54"/>
        <v>#REF!</v>
      </c>
      <c r="AL69" s="19" t="str">
        <f t="shared" si="54"/>
        <v>#REF!</v>
      </c>
      <c r="AM69" s="19" t="str">
        <f t="shared" si="54"/>
        <v>#REF!</v>
      </c>
      <c r="AN69" s="19" t="str">
        <f t="shared" si="54"/>
        <v>#REF!</v>
      </c>
      <c r="AO69" s="19" t="str">
        <f t="shared" si="54"/>
        <v>#REF!</v>
      </c>
      <c r="AP69" s="66">
        <f t="shared" si="54"/>
        <v>535</v>
      </c>
      <c r="AQ69" s="19">
        <f t="shared" si="54"/>
        <v>535</v>
      </c>
      <c r="AR69" s="19">
        <f t="shared" si="54"/>
        <v>535</v>
      </c>
      <c r="AS69" s="19">
        <f t="shared" si="54"/>
        <v>535</v>
      </c>
      <c r="AT69" s="19">
        <f t="shared" si="54"/>
        <v>535</v>
      </c>
      <c r="AU69" s="19">
        <f t="shared" si="54"/>
        <v>535</v>
      </c>
      <c r="AV69" s="19">
        <f t="shared" si="54"/>
        <v>535</v>
      </c>
      <c r="AW69" s="19">
        <f t="shared" si="54"/>
        <v>535</v>
      </c>
      <c r="AX69" s="19">
        <f t="shared" si="54"/>
        <v>535</v>
      </c>
      <c r="AY69" s="19">
        <f t="shared" si="54"/>
        <v>535</v>
      </c>
      <c r="AZ69" s="19">
        <f t="shared" si="54"/>
        <v>535</v>
      </c>
      <c r="BA69" s="19">
        <f t="shared" si="54"/>
        <v>535</v>
      </c>
      <c r="BB69" s="19">
        <f t="shared" si="54"/>
        <v>535</v>
      </c>
      <c r="BC69" s="19">
        <f t="shared" si="54"/>
        <v>535</v>
      </c>
      <c r="BD69" s="19">
        <f t="shared" si="54"/>
        <v>535</v>
      </c>
      <c r="BE69" s="19">
        <f t="shared" si="54"/>
        <v>535</v>
      </c>
      <c r="BF69" s="19">
        <f t="shared" si="54"/>
        <v>535</v>
      </c>
      <c r="BG69" s="19">
        <f t="shared" si="54"/>
        <v>535</v>
      </c>
      <c r="BH69" s="19">
        <f t="shared" si="54"/>
        <v>535</v>
      </c>
      <c r="BI69" s="19">
        <f t="shared" si="54"/>
        <v>535</v>
      </c>
      <c r="BJ69" s="19">
        <f t="shared" si="54"/>
        <v>535</v>
      </c>
      <c r="BK69" s="19">
        <f t="shared" si="54"/>
        <v>535</v>
      </c>
      <c r="BL69" s="19">
        <f t="shared" si="54"/>
        <v>535</v>
      </c>
      <c r="BM69" s="19">
        <f t="shared" si="54"/>
        <v>535</v>
      </c>
      <c r="BN69" s="19">
        <f t="shared" si="54"/>
        <v>535</v>
      </c>
      <c r="BO69" s="19">
        <f t="shared" si="54"/>
        <v>535</v>
      </c>
      <c r="BP69" s="19">
        <f t="shared" si="54"/>
        <v>535</v>
      </c>
      <c r="BQ69" s="19">
        <f t="shared" si="54"/>
        <v>535</v>
      </c>
      <c r="BR69" s="19">
        <f t="shared" si="54"/>
        <v>535</v>
      </c>
      <c r="BS69" s="19">
        <f t="shared" si="54"/>
        <v>535</v>
      </c>
      <c r="BT69" s="19">
        <f t="shared" si="54"/>
        <v>535</v>
      </c>
      <c r="BU69" s="19"/>
      <c r="BV69" s="25" t="str">
        <f t="shared" si="50"/>
        <v>#REF!</v>
      </c>
    </row>
    <row r="70" outlineLevel="1">
      <c r="A70" s="48"/>
      <c r="B70" s="34" t="s">
        <v>22</v>
      </c>
      <c r="C70" s="15">
        <f t="shared" ref="C70:BT70" si="55">C10+C30</f>
        <v>174</v>
      </c>
      <c r="D70" s="15">
        <f t="shared" si="55"/>
        <v>174</v>
      </c>
      <c r="E70" s="15">
        <f t="shared" si="55"/>
        <v>258</v>
      </c>
      <c r="F70" s="15">
        <f t="shared" si="55"/>
        <v>258</v>
      </c>
      <c r="G70" s="15">
        <f t="shared" si="55"/>
        <v>312</v>
      </c>
      <c r="H70" s="15">
        <f t="shared" si="55"/>
        <v>318</v>
      </c>
      <c r="I70" s="15">
        <f t="shared" si="55"/>
        <v>324</v>
      </c>
      <c r="J70" s="15">
        <f t="shared" si="55"/>
        <v>330</v>
      </c>
      <c r="K70" s="15">
        <f t="shared" si="55"/>
        <v>336</v>
      </c>
      <c r="L70" s="60">
        <f t="shared" si="55"/>
        <v>2964.6</v>
      </c>
      <c r="M70" s="15">
        <f t="shared" si="55"/>
        <v>465.2</v>
      </c>
      <c r="N70" s="15">
        <f t="shared" si="55"/>
        <v>490.4</v>
      </c>
      <c r="O70" s="15">
        <f t="shared" si="55"/>
        <v>491.6</v>
      </c>
      <c r="P70" s="15">
        <f t="shared" si="55"/>
        <v>492.8</v>
      </c>
      <c r="Q70" s="15">
        <f t="shared" si="55"/>
        <v>494</v>
      </c>
      <c r="R70" s="15">
        <f t="shared" si="55"/>
        <v>514.6</v>
      </c>
      <c r="S70" s="15">
        <f t="shared" si="55"/>
        <v>515.2</v>
      </c>
      <c r="T70" s="15">
        <f t="shared" si="55"/>
        <v>547.2</v>
      </c>
      <c r="U70" s="15">
        <f t="shared" si="55"/>
        <v>549.6</v>
      </c>
      <c r="V70" s="61">
        <f t="shared" si="55"/>
        <v>561.6</v>
      </c>
      <c r="W70" s="15">
        <f t="shared" si="55"/>
        <v>564</v>
      </c>
      <c r="X70" s="15">
        <f t="shared" si="55"/>
        <v>648</v>
      </c>
      <c r="Y70" s="15">
        <f t="shared" si="55"/>
        <v>618</v>
      </c>
      <c r="Z70" s="60">
        <f t="shared" si="55"/>
        <v>-496</v>
      </c>
      <c r="AA70" s="15">
        <f t="shared" si="55"/>
        <v>474</v>
      </c>
      <c r="AB70" s="15">
        <f t="shared" si="55"/>
        <v>474</v>
      </c>
      <c r="AC70" s="15">
        <f t="shared" si="55"/>
        <v>474</v>
      </c>
      <c r="AD70" s="15">
        <f t="shared" si="55"/>
        <v>292</v>
      </c>
      <c r="AE70" s="15">
        <f t="shared" si="55"/>
        <v>292</v>
      </c>
      <c r="AF70" s="15">
        <f t="shared" si="55"/>
        <v>110</v>
      </c>
      <c r="AG70" s="15">
        <f t="shared" si="55"/>
        <v>110</v>
      </c>
      <c r="AH70" s="15">
        <f t="shared" si="55"/>
        <v>110</v>
      </c>
      <c r="AI70" s="15">
        <f t="shared" si="55"/>
        <v>110</v>
      </c>
      <c r="AJ70" s="15">
        <f t="shared" si="55"/>
        <v>110</v>
      </c>
      <c r="AK70" s="15">
        <f t="shared" si="55"/>
        <v>110</v>
      </c>
      <c r="AL70" s="15">
        <f t="shared" si="55"/>
        <v>110</v>
      </c>
      <c r="AM70" s="15">
        <f t="shared" si="55"/>
        <v>110</v>
      </c>
      <c r="AN70" s="15">
        <f t="shared" si="55"/>
        <v>110</v>
      </c>
      <c r="AO70" s="15">
        <f t="shared" si="55"/>
        <v>110</v>
      </c>
      <c r="AP70" s="61">
        <f t="shared" si="55"/>
        <v>110</v>
      </c>
      <c r="AQ70" s="15">
        <f t="shared" si="55"/>
        <v>110</v>
      </c>
      <c r="AR70" s="15">
        <f t="shared" si="55"/>
        <v>110</v>
      </c>
      <c r="AS70" s="15">
        <f t="shared" si="55"/>
        <v>110</v>
      </c>
      <c r="AT70" s="15">
        <f t="shared" si="55"/>
        <v>110</v>
      </c>
      <c r="AU70" s="15">
        <f t="shared" si="55"/>
        <v>110</v>
      </c>
      <c r="AV70" s="15">
        <f t="shared" si="55"/>
        <v>110</v>
      </c>
      <c r="AW70" s="15">
        <f t="shared" si="55"/>
        <v>110</v>
      </c>
      <c r="AX70" s="15">
        <f t="shared" si="55"/>
        <v>110</v>
      </c>
      <c r="AY70" s="15">
        <f t="shared" si="55"/>
        <v>110</v>
      </c>
      <c r="AZ70" s="15">
        <f t="shared" si="55"/>
        <v>110</v>
      </c>
      <c r="BA70" s="15">
        <f t="shared" si="55"/>
        <v>110</v>
      </c>
      <c r="BB70" s="15">
        <f t="shared" si="55"/>
        <v>110</v>
      </c>
      <c r="BC70" s="15">
        <f t="shared" si="55"/>
        <v>110</v>
      </c>
      <c r="BD70" s="15">
        <f t="shared" si="55"/>
        <v>110</v>
      </c>
      <c r="BE70" s="15">
        <f t="shared" si="55"/>
        <v>110</v>
      </c>
      <c r="BF70" s="15">
        <f t="shared" si="55"/>
        <v>110</v>
      </c>
      <c r="BG70" s="15">
        <f t="shared" si="55"/>
        <v>110</v>
      </c>
      <c r="BH70" s="15">
        <f t="shared" si="55"/>
        <v>110</v>
      </c>
      <c r="BI70" s="15">
        <f t="shared" si="55"/>
        <v>110</v>
      </c>
      <c r="BJ70" s="15">
        <f t="shared" si="55"/>
        <v>110</v>
      </c>
      <c r="BK70" s="15">
        <f t="shared" si="55"/>
        <v>110</v>
      </c>
      <c r="BL70" s="15">
        <f t="shared" si="55"/>
        <v>110</v>
      </c>
      <c r="BM70" s="15">
        <f t="shared" si="55"/>
        <v>110</v>
      </c>
      <c r="BN70" s="15">
        <f t="shared" si="55"/>
        <v>110</v>
      </c>
      <c r="BO70" s="15">
        <f t="shared" si="55"/>
        <v>110</v>
      </c>
      <c r="BP70" s="15">
        <f t="shared" si="55"/>
        <v>110</v>
      </c>
      <c r="BQ70" s="15">
        <f t="shared" si="55"/>
        <v>110</v>
      </c>
      <c r="BR70" s="15">
        <f t="shared" si="55"/>
        <v>110</v>
      </c>
      <c r="BS70" s="15">
        <f t="shared" si="55"/>
        <v>110</v>
      </c>
      <c r="BT70" s="15">
        <f t="shared" si="55"/>
        <v>110</v>
      </c>
      <c r="BU70" s="15"/>
      <c r="BV70" s="25">
        <f t="shared" si="50"/>
        <v>18420.8</v>
      </c>
    </row>
    <row r="71" outlineLevel="1">
      <c r="A71" s="48"/>
      <c r="B71" s="67" t="s">
        <v>17</v>
      </c>
      <c r="C71" s="15">
        <f t="shared" ref="C71:BT71" si="56">C11+C31</f>
        <v>0</v>
      </c>
      <c r="D71" s="15">
        <f t="shared" si="56"/>
        <v>0</v>
      </c>
      <c r="E71" s="15">
        <f t="shared" si="56"/>
        <v>0</v>
      </c>
      <c r="F71" s="15">
        <f t="shared" si="56"/>
        <v>0</v>
      </c>
      <c r="G71" s="15">
        <f t="shared" si="56"/>
        <v>0</v>
      </c>
      <c r="H71" s="15">
        <f t="shared" si="56"/>
        <v>0</v>
      </c>
      <c r="I71" s="15">
        <f t="shared" si="56"/>
        <v>0</v>
      </c>
      <c r="J71" s="15">
        <f t="shared" si="56"/>
        <v>0</v>
      </c>
      <c r="K71" s="15">
        <f t="shared" si="56"/>
        <v>0</v>
      </c>
      <c r="L71" s="60">
        <f t="shared" si="56"/>
        <v>0</v>
      </c>
      <c r="M71" s="15">
        <f t="shared" si="56"/>
        <v>0</v>
      </c>
      <c r="N71" s="15">
        <f t="shared" si="56"/>
        <v>0</v>
      </c>
      <c r="O71" s="15">
        <f t="shared" si="56"/>
        <v>0</v>
      </c>
      <c r="P71" s="15">
        <f t="shared" si="56"/>
        <v>0</v>
      </c>
      <c r="Q71" s="15">
        <f t="shared" si="56"/>
        <v>0</v>
      </c>
      <c r="R71" s="15">
        <f t="shared" si="56"/>
        <v>0</v>
      </c>
      <c r="S71" s="15">
        <f t="shared" si="56"/>
        <v>0</v>
      </c>
      <c r="T71" s="15">
        <f t="shared" si="56"/>
        <v>0</v>
      </c>
      <c r="U71" s="15">
        <f t="shared" si="56"/>
        <v>0</v>
      </c>
      <c r="V71" s="61">
        <f t="shared" si="56"/>
        <v>0</v>
      </c>
      <c r="W71" s="15">
        <f t="shared" si="56"/>
        <v>0</v>
      </c>
      <c r="X71" s="15">
        <f t="shared" si="56"/>
        <v>0</v>
      </c>
      <c r="Y71" s="15">
        <f t="shared" si="56"/>
        <v>0</v>
      </c>
      <c r="Z71" s="60">
        <f t="shared" si="56"/>
        <v>0</v>
      </c>
      <c r="AA71" s="15">
        <f t="shared" si="56"/>
        <v>0</v>
      </c>
      <c r="AB71" s="15">
        <f t="shared" si="56"/>
        <v>0</v>
      </c>
      <c r="AC71" s="15">
        <f t="shared" si="56"/>
        <v>0</v>
      </c>
      <c r="AD71" s="15">
        <f t="shared" si="56"/>
        <v>0</v>
      </c>
      <c r="AE71" s="15">
        <f t="shared" si="56"/>
        <v>0</v>
      </c>
      <c r="AF71" s="15">
        <f t="shared" si="56"/>
        <v>0</v>
      </c>
      <c r="AG71" s="15">
        <f t="shared" si="56"/>
        <v>0</v>
      </c>
      <c r="AH71" s="15">
        <f t="shared" si="56"/>
        <v>0</v>
      </c>
      <c r="AI71" s="15">
        <f t="shared" si="56"/>
        <v>0</v>
      </c>
      <c r="AJ71" s="15">
        <f t="shared" si="56"/>
        <v>0</v>
      </c>
      <c r="AK71" s="15">
        <f t="shared" si="56"/>
        <v>0</v>
      </c>
      <c r="AL71" s="15">
        <f t="shared" si="56"/>
        <v>0</v>
      </c>
      <c r="AM71" s="15">
        <f t="shared" si="56"/>
        <v>0</v>
      </c>
      <c r="AN71" s="15">
        <f t="shared" si="56"/>
        <v>0</v>
      </c>
      <c r="AO71" s="15">
        <f t="shared" si="56"/>
        <v>0</v>
      </c>
      <c r="AP71" s="61">
        <f t="shared" si="56"/>
        <v>0</v>
      </c>
      <c r="AQ71" s="15">
        <f t="shared" si="56"/>
        <v>0</v>
      </c>
      <c r="AR71" s="15">
        <f t="shared" si="56"/>
        <v>0</v>
      </c>
      <c r="AS71" s="15">
        <f t="shared" si="56"/>
        <v>0</v>
      </c>
      <c r="AT71" s="15">
        <f t="shared" si="56"/>
        <v>0</v>
      </c>
      <c r="AU71" s="15">
        <f t="shared" si="56"/>
        <v>0</v>
      </c>
      <c r="AV71" s="15">
        <f t="shared" si="56"/>
        <v>0</v>
      </c>
      <c r="AW71" s="15">
        <f t="shared" si="56"/>
        <v>0</v>
      </c>
      <c r="AX71" s="15">
        <f t="shared" si="56"/>
        <v>0</v>
      </c>
      <c r="AY71" s="15">
        <f t="shared" si="56"/>
        <v>0</v>
      </c>
      <c r="AZ71" s="15">
        <f t="shared" si="56"/>
        <v>0</v>
      </c>
      <c r="BA71" s="15">
        <f t="shared" si="56"/>
        <v>0</v>
      </c>
      <c r="BB71" s="15">
        <f t="shared" si="56"/>
        <v>0</v>
      </c>
      <c r="BC71" s="15">
        <f t="shared" si="56"/>
        <v>0</v>
      </c>
      <c r="BD71" s="15">
        <f t="shared" si="56"/>
        <v>0</v>
      </c>
      <c r="BE71" s="15">
        <f t="shared" si="56"/>
        <v>0</v>
      </c>
      <c r="BF71" s="15">
        <f t="shared" si="56"/>
        <v>0</v>
      </c>
      <c r="BG71" s="15">
        <f t="shared" si="56"/>
        <v>0</v>
      </c>
      <c r="BH71" s="15">
        <f t="shared" si="56"/>
        <v>0</v>
      </c>
      <c r="BI71" s="15">
        <f t="shared" si="56"/>
        <v>0</v>
      </c>
      <c r="BJ71" s="15">
        <f t="shared" si="56"/>
        <v>0</v>
      </c>
      <c r="BK71" s="15">
        <f t="shared" si="56"/>
        <v>0</v>
      </c>
      <c r="BL71" s="15">
        <f t="shared" si="56"/>
        <v>0</v>
      </c>
      <c r="BM71" s="15">
        <f t="shared" si="56"/>
        <v>0</v>
      </c>
      <c r="BN71" s="15">
        <f t="shared" si="56"/>
        <v>0</v>
      </c>
      <c r="BO71" s="15">
        <f t="shared" si="56"/>
        <v>0</v>
      </c>
      <c r="BP71" s="15">
        <f t="shared" si="56"/>
        <v>0</v>
      </c>
      <c r="BQ71" s="15">
        <f t="shared" si="56"/>
        <v>0</v>
      </c>
      <c r="BR71" s="15">
        <f t="shared" si="56"/>
        <v>0</v>
      </c>
      <c r="BS71" s="15">
        <f t="shared" si="56"/>
        <v>0</v>
      </c>
      <c r="BT71" s="15">
        <f t="shared" si="56"/>
        <v>0</v>
      </c>
      <c r="BU71" s="15"/>
      <c r="BV71" s="25">
        <f t="shared" si="50"/>
        <v>0</v>
      </c>
    </row>
    <row r="72" outlineLevel="1">
      <c r="A72" s="48"/>
      <c r="B72" s="67" t="s">
        <v>18</v>
      </c>
      <c r="C72" s="15">
        <f t="shared" ref="C72:BT72" si="57">C12+C32</f>
        <v>64.8</v>
      </c>
      <c r="D72" s="15">
        <f t="shared" si="57"/>
        <v>64.8</v>
      </c>
      <c r="E72" s="15">
        <f t="shared" si="57"/>
        <v>64.8</v>
      </c>
      <c r="F72" s="15">
        <f t="shared" si="57"/>
        <v>64.8</v>
      </c>
      <c r="G72" s="15">
        <f t="shared" si="57"/>
        <v>64.8</v>
      </c>
      <c r="H72" s="15">
        <f t="shared" si="57"/>
        <v>64.8</v>
      </c>
      <c r="I72" s="15">
        <f t="shared" si="57"/>
        <v>64.8</v>
      </c>
      <c r="J72" s="15">
        <f t="shared" si="57"/>
        <v>64.8</v>
      </c>
      <c r="K72" s="15">
        <f t="shared" si="57"/>
        <v>64.8</v>
      </c>
      <c r="L72" s="60">
        <f t="shared" si="57"/>
        <v>64.8</v>
      </c>
      <c r="M72" s="15">
        <f t="shared" si="57"/>
        <v>64.8</v>
      </c>
      <c r="N72" s="15">
        <f t="shared" si="57"/>
        <v>64.8</v>
      </c>
      <c r="O72" s="15">
        <f t="shared" si="57"/>
        <v>64.8</v>
      </c>
      <c r="P72" s="15">
        <f t="shared" si="57"/>
        <v>64.8</v>
      </c>
      <c r="Q72" s="15">
        <f t="shared" si="57"/>
        <v>64.8</v>
      </c>
      <c r="R72" s="15">
        <f t="shared" si="57"/>
        <v>64.8</v>
      </c>
      <c r="S72" s="15">
        <f t="shared" si="57"/>
        <v>64.8</v>
      </c>
      <c r="T72" s="15">
        <f t="shared" si="57"/>
        <v>64.8</v>
      </c>
      <c r="U72" s="15">
        <f t="shared" si="57"/>
        <v>64.8</v>
      </c>
      <c r="V72" s="61">
        <f t="shared" si="57"/>
        <v>64.8</v>
      </c>
      <c r="W72" s="15">
        <f t="shared" si="57"/>
        <v>64.8</v>
      </c>
      <c r="X72" s="15">
        <f t="shared" si="57"/>
        <v>64.8</v>
      </c>
      <c r="Y72" s="15">
        <f t="shared" si="57"/>
        <v>64.8</v>
      </c>
      <c r="Z72" s="60">
        <f t="shared" si="57"/>
        <v>64.8</v>
      </c>
      <c r="AA72" s="15">
        <f t="shared" si="57"/>
        <v>64.8</v>
      </c>
      <c r="AB72" s="15">
        <f t="shared" si="57"/>
        <v>64.8</v>
      </c>
      <c r="AC72" s="15">
        <f t="shared" si="57"/>
        <v>64.8</v>
      </c>
      <c r="AD72" s="15">
        <f t="shared" si="57"/>
        <v>64.8</v>
      </c>
      <c r="AE72" s="15">
        <f t="shared" si="57"/>
        <v>64.8</v>
      </c>
      <c r="AF72" s="15">
        <f t="shared" si="57"/>
        <v>64.8</v>
      </c>
      <c r="AG72" s="15">
        <f t="shared" si="57"/>
        <v>64.8</v>
      </c>
      <c r="AH72" s="15">
        <f t="shared" si="57"/>
        <v>64.8</v>
      </c>
      <c r="AI72" s="15">
        <f t="shared" si="57"/>
        <v>64.8</v>
      </c>
      <c r="AJ72" s="15">
        <f t="shared" si="57"/>
        <v>64.8</v>
      </c>
      <c r="AK72" s="15">
        <f t="shared" si="57"/>
        <v>64.8</v>
      </c>
      <c r="AL72" s="15">
        <f t="shared" si="57"/>
        <v>64.8</v>
      </c>
      <c r="AM72" s="15">
        <f t="shared" si="57"/>
        <v>64.8</v>
      </c>
      <c r="AN72" s="15">
        <f t="shared" si="57"/>
        <v>64.8</v>
      </c>
      <c r="AO72" s="15">
        <f t="shared" si="57"/>
        <v>64.8</v>
      </c>
      <c r="AP72" s="61">
        <f t="shared" si="57"/>
        <v>0</v>
      </c>
      <c r="AQ72" s="15">
        <f t="shared" si="57"/>
        <v>0</v>
      </c>
      <c r="AR72" s="15">
        <f t="shared" si="57"/>
        <v>0</v>
      </c>
      <c r="AS72" s="15">
        <f t="shared" si="57"/>
        <v>0</v>
      </c>
      <c r="AT72" s="15">
        <f t="shared" si="57"/>
        <v>0</v>
      </c>
      <c r="AU72" s="15">
        <f t="shared" si="57"/>
        <v>0</v>
      </c>
      <c r="AV72" s="15">
        <f t="shared" si="57"/>
        <v>0</v>
      </c>
      <c r="AW72" s="15">
        <f t="shared" si="57"/>
        <v>0</v>
      </c>
      <c r="AX72" s="15">
        <f t="shared" si="57"/>
        <v>0</v>
      </c>
      <c r="AY72" s="15">
        <f t="shared" si="57"/>
        <v>0</v>
      </c>
      <c r="AZ72" s="15">
        <f t="shared" si="57"/>
        <v>0</v>
      </c>
      <c r="BA72" s="15">
        <f t="shared" si="57"/>
        <v>0</v>
      </c>
      <c r="BB72" s="15">
        <f t="shared" si="57"/>
        <v>0</v>
      </c>
      <c r="BC72" s="15">
        <f t="shared" si="57"/>
        <v>0</v>
      </c>
      <c r="BD72" s="15">
        <f t="shared" si="57"/>
        <v>0</v>
      </c>
      <c r="BE72" s="15">
        <f t="shared" si="57"/>
        <v>0</v>
      </c>
      <c r="BF72" s="15">
        <f t="shared" si="57"/>
        <v>0</v>
      </c>
      <c r="BG72" s="15">
        <f t="shared" si="57"/>
        <v>0</v>
      </c>
      <c r="BH72" s="15">
        <f t="shared" si="57"/>
        <v>0</v>
      </c>
      <c r="BI72" s="15">
        <f t="shared" si="57"/>
        <v>0</v>
      </c>
      <c r="BJ72" s="15">
        <f t="shared" si="57"/>
        <v>0</v>
      </c>
      <c r="BK72" s="15">
        <f t="shared" si="57"/>
        <v>0</v>
      </c>
      <c r="BL72" s="15">
        <f t="shared" si="57"/>
        <v>0</v>
      </c>
      <c r="BM72" s="15">
        <f t="shared" si="57"/>
        <v>0</v>
      </c>
      <c r="BN72" s="15">
        <f t="shared" si="57"/>
        <v>0</v>
      </c>
      <c r="BO72" s="15">
        <f t="shared" si="57"/>
        <v>0</v>
      </c>
      <c r="BP72" s="15">
        <f t="shared" si="57"/>
        <v>0</v>
      </c>
      <c r="BQ72" s="15">
        <f t="shared" si="57"/>
        <v>0</v>
      </c>
      <c r="BR72" s="15">
        <f t="shared" si="57"/>
        <v>0</v>
      </c>
      <c r="BS72" s="15">
        <f t="shared" si="57"/>
        <v>0</v>
      </c>
      <c r="BT72" s="15">
        <f t="shared" si="57"/>
        <v>0</v>
      </c>
      <c r="BU72" s="15"/>
      <c r="BV72" s="25">
        <f t="shared" si="50"/>
        <v>2527.2</v>
      </c>
    </row>
    <row r="73" outlineLevel="1">
      <c r="A73" s="48"/>
      <c r="B73" s="67" t="s">
        <v>50</v>
      </c>
      <c r="C73" s="15">
        <f t="shared" ref="C73:BT73" si="58">C13+C34</f>
        <v>264</v>
      </c>
      <c r="D73" s="15">
        <f t="shared" si="58"/>
        <v>264</v>
      </c>
      <c r="E73" s="15">
        <f t="shared" si="58"/>
        <v>264</v>
      </c>
      <c r="F73" s="15">
        <f t="shared" si="58"/>
        <v>264</v>
      </c>
      <c r="G73" s="15">
        <f t="shared" si="58"/>
        <v>264</v>
      </c>
      <c r="H73" s="15">
        <f t="shared" si="58"/>
        <v>264</v>
      </c>
      <c r="I73" s="15">
        <f t="shared" si="58"/>
        <v>264</v>
      </c>
      <c r="J73" s="15">
        <f t="shared" si="58"/>
        <v>264</v>
      </c>
      <c r="K73" s="15">
        <f t="shared" si="58"/>
        <v>264</v>
      </c>
      <c r="L73" s="60">
        <f t="shared" si="58"/>
        <v>264</v>
      </c>
      <c r="M73" s="15">
        <f t="shared" si="58"/>
        <v>264</v>
      </c>
      <c r="N73" s="15">
        <f t="shared" si="58"/>
        <v>264</v>
      </c>
      <c r="O73" s="15">
        <f t="shared" si="58"/>
        <v>264</v>
      </c>
      <c r="P73" s="15">
        <f t="shared" si="58"/>
        <v>264</v>
      </c>
      <c r="Q73" s="15">
        <f t="shared" si="58"/>
        <v>264</v>
      </c>
      <c r="R73" s="15">
        <f t="shared" si="58"/>
        <v>264</v>
      </c>
      <c r="S73" s="15">
        <f t="shared" si="58"/>
        <v>264</v>
      </c>
      <c r="T73" s="15">
        <f t="shared" si="58"/>
        <v>264</v>
      </c>
      <c r="U73" s="15">
        <f t="shared" si="58"/>
        <v>264</v>
      </c>
      <c r="V73" s="61">
        <f t="shared" si="58"/>
        <v>264</v>
      </c>
      <c r="W73" s="15">
        <f t="shared" si="58"/>
        <v>264</v>
      </c>
      <c r="X73" s="15">
        <f t="shared" si="58"/>
        <v>264</v>
      </c>
      <c r="Y73" s="15">
        <f t="shared" si="58"/>
        <v>264</v>
      </c>
      <c r="Z73" s="60">
        <f t="shared" si="58"/>
        <v>264</v>
      </c>
      <c r="AA73" s="15">
        <f t="shared" si="58"/>
        <v>264</v>
      </c>
      <c r="AB73" s="15">
        <f t="shared" si="58"/>
        <v>264</v>
      </c>
      <c r="AC73" s="15">
        <f t="shared" si="58"/>
        <v>264</v>
      </c>
      <c r="AD73" s="15">
        <f t="shared" si="58"/>
        <v>264</v>
      </c>
      <c r="AE73" s="15">
        <f t="shared" si="58"/>
        <v>264</v>
      </c>
      <c r="AF73" s="15">
        <f t="shared" si="58"/>
        <v>264</v>
      </c>
      <c r="AG73" s="15">
        <f t="shared" si="58"/>
        <v>264</v>
      </c>
      <c r="AH73" s="15">
        <f t="shared" si="58"/>
        <v>264</v>
      </c>
      <c r="AI73" s="15">
        <f t="shared" si="58"/>
        <v>264</v>
      </c>
      <c r="AJ73" s="15">
        <f t="shared" si="58"/>
        <v>264</v>
      </c>
      <c r="AK73" s="15">
        <f t="shared" si="58"/>
        <v>264</v>
      </c>
      <c r="AL73" s="15">
        <f t="shared" si="58"/>
        <v>264</v>
      </c>
      <c r="AM73" s="15">
        <f t="shared" si="58"/>
        <v>264</v>
      </c>
      <c r="AN73" s="15">
        <f t="shared" si="58"/>
        <v>264</v>
      </c>
      <c r="AO73" s="15">
        <f t="shared" si="58"/>
        <v>264</v>
      </c>
      <c r="AP73" s="61">
        <f t="shared" si="58"/>
        <v>264</v>
      </c>
      <c r="AQ73" s="15">
        <f t="shared" si="58"/>
        <v>264</v>
      </c>
      <c r="AR73" s="15">
        <f t="shared" si="58"/>
        <v>264</v>
      </c>
      <c r="AS73" s="15">
        <f t="shared" si="58"/>
        <v>264</v>
      </c>
      <c r="AT73" s="15">
        <f t="shared" si="58"/>
        <v>264</v>
      </c>
      <c r="AU73" s="15">
        <f t="shared" si="58"/>
        <v>264</v>
      </c>
      <c r="AV73" s="15">
        <f t="shared" si="58"/>
        <v>264</v>
      </c>
      <c r="AW73" s="15">
        <f t="shared" si="58"/>
        <v>264</v>
      </c>
      <c r="AX73" s="15">
        <f t="shared" si="58"/>
        <v>264</v>
      </c>
      <c r="AY73" s="15">
        <f t="shared" si="58"/>
        <v>264</v>
      </c>
      <c r="AZ73" s="15">
        <f t="shared" si="58"/>
        <v>264</v>
      </c>
      <c r="BA73" s="15">
        <f t="shared" si="58"/>
        <v>264</v>
      </c>
      <c r="BB73" s="15">
        <f t="shared" si="58"/>
        <v>264</v>
      </c>
      <c r="BC73" s="15">
        <f t="shared" si="58"/>
        <v>264</v>
      </c>
      <c r="BD73" s="15">
        <f t="shared" si="58"/>
        <v>264</v>
      </c>
      <c r="BE73" s="15">
        <f t="shared" si="58"/>
        <v>264</v>
      </c>
      <c r="BF73" s="15">
        <f t="shared" si="58"/>
        <v>264</v>
      </c>
      <c r="BG73" s="15">
        <f t="shared" si="58"/>
        <v>264</v>
      </c>
      <c r="BH73" s="15">
        <f t="shared" si="58"/>
        <v>264</v>
      </c>
      <c r="BI73" s="15">
        <f t="shared" si="58"/>
        <v>264</v>
      </c>
      <c r="BJ73" s="15">
        <f t="shared" si="58"/>
        <v>264</v>
      </c>
      <c r="BK73" s="15">
        <f t="shared" si="58"/>
        <v>264</v>
      </c>
      <c r="BL73" s="15">
        <f t="shared" si="58"/>
        <v>264</v>
      </c>
      <c r="BM73" s="15">
        <f t="shared" si="58"/>
        <v>264</v>
      </c>
      <c r="BN73" s="15">
        <f t="shared" si="58"/>
        <v>264</v>
      </c>
      <c r="BO73" s="15">
        <f t="shared" si="58"/>
        <v>264</v>
      </c>
      <c r="BP73" s="15">
        <f t="shared" si="58"/>
        <v>264</v>
      </c>
      <c r="BQ73" s="15">
        <f t="shared" si="58"/>
        <v>264</v>
      </c>
      <c r="BR73" s="15">
        <f t="shared" si="58"/>
        <v>264</v>
      </c>
      <c r="BS73" s="15">
        <f t="shared" si="58"/>
        <v>264</v>
      </c>
      <c r="BT73" s="15">
        <f t="shared" si="58"/>
        <v>264</v>
      </c>
      <c r="BU73" s="15"/>
      <c r="BV73" s="25">
        <f t="shared" si="50"/>
        <v>18480</v>
      </c>
    </row>
    <row r="74" outlineLevel="1">
      <c r="A74" s="48"/>
      <c r="B74" s="33" t="s">
        <v>25</v>
      </c>
      <c r="C74" s="19">
        <f t="shared" ref="C74:BT74" si="59">C15+C35</f>
        <v>676.8</v>
      </c>
      <c r="D74" s="19">
        <f t="shared" si="59"/>
        <v>676.8</v>
      </c>
      <c r="E74" s="19">
        <f t="shared" si="59"/>
        <v>760.8</v>
      </c>
      <c r="F74" s="19">
        <f t="shared" si="59"/>
        <v>760.8</v>
      </c>
      <c r="G74" s="19">
        <f t="shared" si="59"/>
        <v>814.8</v>
      </c>
      <c r="H74" s="19">
        <f t="shared" si="59"/>
        <v>820.8</v>
      </c>
      <c r="I74" s="19">
        <f t="shared" si="59"/>
        <v>826.8</v>
      </c>
      <c r="J74" s="19">
        <f t="shared" si="59"/>
        <v>832.8</v>
      </c>
      <c r="K74" s="19">
        <f t="shared" si="59"/>
        <v>838.8</v>
      </c>
      <c r="L74" s="65">
        <f t="shared" si="59"/>
        <v>3467.4</v>
      </c>
      <c r="M74" s="19">
        <f t="shared" si="59"/>
        <v>968</v>
      </c>
      <c r="N74" s="19">
        <f t="shared" si="59"/>
        <v>993.2</v>
      </c>
      <c r="O74" s="19">
        <f t="shared" si="59"/>
        <v>994.4</v>
      </c>
      <c r="P74" s="19">
        <f t="shared" si="59"/>
        <v>995.6</v>
      </c>
      <c r="Q74" s="19">
        <f t="shared" si="59"/>
        <v>996.8</v>
      </c>
      <c r="R74" s="19">
        <f t="shared" si="59"/>
        <v>1017.4</v>
      </c>
      <c r="S74" s="19">
        <f t="shared" si="59"/>
        <v>1018</v>
      </c>
      <c r="T74" s="19">
        <f t="shared" si="59"/>
        <v>1050</v>
      </c>
      <c r="U74" s="19">
        <f t="shared" si="59"/>
        <v>1052.4</v>
      </c>
      <c r="V74" s="66">
        <f t="shared" si="59"/>
        <v>1064.4</v>
      </c>
      <c r="W74" s="19">
        <f t="shared" si="59"/>
        <v>1066.8</v>
      </c>
      <c r="X74" s="19">
        <f t="shared" si="59"/>
        <v>1150.8</v>
      </c>
      <c r="Y74" s="19">
        <f t="shared" si="59"/>
        <v>1120.8</v>
      </c>
      <c r="Z74" s="65">
        <f t="shared" si="59"/>
        <v>6.8</v>
      </c>
      <c r="AA74" s="19">
        <f t="shared" si="59"/>
        <v>976.8</v>
      </c>
      <c r="AB74" s="19">
        <f t="shared" si="59"/>
        <v>976.8</v>
      </c>
      <c r="AC74" s="19">
        <f t="shared" si="59"/>
        <v>976.8</v>
      </c>
      <c r="AD74" s="19">
        <f t="shared" si="59"/>
        <v>794.8</v>
      </c>
      <c r="AE74" s="19">
        <f t="shared" si="59"/>
        <v>794.8</v>
      </c>
      <c r="AF74" s="19">
        <f t="shared" si="59"/>
        <v>612.8</v>
      </c>
      <c r="AG74" s="19">
        <f t="shared" si="59"/>
        <v>612.8</v>
      </c>
      <c r="AH74" s="19">
        <f t="shared" si="59"/>
        <v>612.8</v>
      </c>
      <c r="AI74" s="19">
        <f t="shared" si="59"/>
        <v>612.8</v>
      </c>
      <c r="AJ74" s="19">
        <f t="shared" si="59"/>
        <v>612.8</v>
      </c>
      <c r="AK74" s="19">
        <f t="shared" si="59"/>
        <v>612.8</v>
      </c>
      <c r="AL74" s="19">
        <f t="shared" si="59"/>
        <v>612.8</v>
      </c>
      <c r="AM74" s="19">
        <f t="shared" si="59"/>
        <v>612.8</v>
      </c>
      <c r="AN74" s="19">
        <f t="shared" si="59"/>
        <v>612.8</v>
      </c>
      <c r="AO74" s="19">
        <f t="shared" si="59"/>
        <v>612.8</v>
      </c>
      <c r="AP74" s="66">
        <f t="shared" si="59"/>
        <v>548</v>
      </c>
      <c r="AQ74" s="19">
        <f t="shared" si="59"/>
        <v>548</v>
      </c>
      <c r="AR74" s="19">
        <f t="shared" si="59"/>
        <v>548</v>
      </c>
      <c r="AS74" s="19">
        <f t="shared" si="59"/>
        <v>548</v>
      </c>
      <c r="AT74" s="19">
        <f t="shared" si="59"/>
        <v>548</v>
      </c>
      <c r="AU74" s="19">
        <f t="shared" si="59"/>
        <v>548</v>
      </c>
      <c r="AV74" s="19">
        <f t="shared" si="59"/>
        <v>548</v>
      </c>
      <c r="AW74" s="19">
        <f t="shared" si="59"/>
        <v>548</v>
      </c>
      <c r="AX74" s="19">
        <f t="shared" si="59"/>
        <v>548</v>
      </c>
      <c r="AY74" s="19">
        <f t="shared" si="59"/>
        <v>548</v>
      </c>
      <c r="AZ74" s="19">
        <f t="shared" si="59"/>
        <v>548</v>
      </c>
      <c r="BA74" s="19">
        <f t="shared" si="59"/>
        <v>548</v>
      </c>
      <c r="BB74" s="19">
        <f t="shared" si="59"/>
        <v>548</v>
      </c>
      <c r="BC74" s="19">
        <f t="shared" si="59"/>
        <v>548</v>
      </c>
      <c r="BD74" s="19">
        <f t="shared" si="59"/>
        <v>548</v>
      </c>
      <c r="BE74" s="19">
        <f t="shared" si="59"/>
        <v>548</v>
      </c>
      <c r="BF74" s="19">
        <f t="shared" si="59"/>
        <v>548</v>
      </c>
      <c r="BG74" s="19">
        <f t="shared" si="59"/>
        <v>548</v>
      </c>
      <c r="BH74" s="19">
        <f t="shared" si="59"/>
        <v>548</v>
      </c>
      <c r="BI74" s="19">
        <f t="shared" si="59"/>
        <v>548</v>
      </c>
      <c r="BJ74" s="19">
        <f t="shared" si="59"/>
        <v>548</v>
      </c>
      <c r="BK74" s="19">
        <f t="shared" si="59"/>
        <v>548</v>
      </c>
      <c r="BL74" s="19">
        <f t="shared" si="59"/>
        <v>548</v>
      </c>
      <c r="BM74" s="19">
        <f t="shared" si="59"/>
        <v>548</v>
      </c>
      <c r="BN74" s="19">
        <f t="shared" si="59"/>
        <v>548</v>
      </c>
      <c r="BO74" s="19">
        <f t="shared" si="59"/>
        <v>548</v>
      </c>
      <c r="BP74" s="19">
        <f t="shared" si="59"/>
        <v>548</v>
      </c>
      <c r="BQ74" s="19">
        <f t="shared" si="59"/>
        <v>548</v>
      </c>
      <c r="BR74" s="19">
        <f t="shared" si="59"/>
        <v>548</v>
      </c>
      <c r="BS74" s="19">
        <f t="shared" si="59"/>
        <v>548</v>
      </c>
      <c r="BT74" s="19">
        <f t="shared" si="59"/>
        <v>548</v>
      </c>
      <c r="BU74" s="19"/>
      <c r="BV74" s="25">
        <f t="shared" si="50"/>
        <v>51608</v>
      </c>
    </row>
    <row r="75" outlineLevel="1">
      <c r="A75" s="36"/>
      <c r="B75" s="36" t="s">
        <v>26</v>
      </c>
      <c r="C75" s="19">
        <f t="shared" ref="C75:BT75" si="60">C16+C36</f>
        <v>355.2</v>
      </c>
      <c r="D75" s="19" t="str">
        <f t="shared" si="60"/>
        <v>#REF!</v>
      </c>
      <c r="E75" s="19" t="str">
        <f t="shared" si="60"/>
        <v>#REF!</v>
      </c>
      <c r="F75" s="19" t="str">
        <f t="shared" si="60"/>
        <v>#REF!</v>
      </c>
      <c r="G75" s="19" t="str">
        <f t="shared" si="60"/>
        <v>#REF!</v>
      </c>
      <c r="H75" s="19" t="str">
        <f t="shared" si="60"/>
        <v>#REF!</v>
      </c>
      <c r="I75" s="19" t="str">
        <f t="shared" si="60"/>
        <v>#REF!</v>
      </c>
      <c r="J75" s="19" t="str">
        <f t="shared" si="60"/>
        <v>#REF!</v>
      </c>
      <c r="K75" s="19" t="str">
        <f t="shared" si="60"/>
        <v>#REF!</v>
      </c>
      <c r="L75" s="65" t="str">
        <f t="shared" si="60"/>
        <v>#REF!</v>
      </c>
      <c r="M75" s="19" t="str">
        <f t="shared" si="60"/>
        <v>#REF!</v>
      </c>
      <c r="N75" s="19" t="str">
        <f t="shared" si="60"/>
        <v>#REF!</v>
      </c>
      <c r="O75" s="19" t="str">
        <f t="shared" si="60"/>
        <v>#REF!</v>
      </c>
      <c r="P75" s="19" t="str">
        <f t="shared" si="60"/>
        <v>#REF!</v>
      </c>
      <c r="Q75" s="19" t="str">
        <f t="shared" si="60"/>
        <v>#REF!</v>
      </c>
      <c r="R75" s="19" t="str">
        <f t="shared" si="60"/>
        <v>#REF!</v>
      </c>
      <c r="S75" s="19" t="str">
        <f t="shared" si="60"/>
        <v>#REF!</v>
      </c>
      <c r="T75" s="19" t="str">
        <f t="shared" si="60"/>
        <v>#REF!</v>
      </c>
      <c r="U75" s="19" t="str">
        <f t="shared" si="60"/>
        <v>#REF!</v>
      </c>
      <c r="V75" s="66" t="str">
        <f t="shared" si="60"/>
        <v>#REF!</v>
      </c>
      <c r="W75" s="19" t="str">
        <f t="shared" si="60"/>
        <v>#REF!</v>
      </c>
      <c r="X75" s="19" t="str">
        <f t="shared" si="60"/>
        <v>#REF!</v>
      </c>
      <c r="Y75" s="19" t="str">
        <f t="shared" si="60"/>
        <v>#REF!</v>
      </c>
      <c r="Z75" s="65" t="str">
        <f t="shared" si="60"/>
        <v>#REF!</v>
      </c>
      <c r="AA75" s="19" t="str">
        <f t="shared" si="60"/>
        <v>#REF!</v>
      </c>
      <c r="AB75" s="19" t="str">
        <f t="shared" si="60"/>
        <v>#REF!</v>
      </c>
      <c r="AC75" s="19" t="str">
        <f t="shared" si="60"/>
        <v>#REF!</v>
      </c>
      <c r="AD75" s="19" t="str">
        <f t="shared" si="60"/>
        <v>#REF!</v>
      </c>
      <c r="AE75" s="19" t="str">
        <f t="shared" si="60"/>
        <v>#REF!</v>
      </c>
      <c r="AF75" s="19" t="str">
        <f t="shared" si="60"/>
        <v>#REF!</v>
      </c>
      <c r="AG75" s="19" t="str">
        <f t="shared" si="60"/>
        <v>#REF!</v>
      </c>
      <c r="AH75" s="19" t="str">
        <f t="shared" si="60"/>
        <v>#REF!</v>
      </c>
      <c r="AI75" s="19" t="str">
        <f t="shared" si="60"/>
        <v>#REF!</v>
      </c>
      <c r="AJ75" s="19" t="str">
        <f t="shared" si="60"/>
        <v>#REF!</v>
      </c>
      <c r="AK75" s="19" t="str">
        <f t="shared" si="60"/>
        <v>#REF!</v>
      </c>
      <c r="AL75" s="19" t="str">
        <f t="shared" si="60"/>
        <v>#REF!</v>
      </c>
      <c r="AM75" s="19" t="str">
        <f t="shared" si="60"/>
        <v>#REF!</v>
      </c>
      <c r="AN75" s="19" t="str">
        <f t="shared" si="60"/>
        <v>#REF!</v>
      </c>
      <c r="AO75" s="19" t="str">
        <f t="shared" si="60"/>
        <v>#REF!</v>
      </c>
      <c r="AP75" s="66">
        <f t="shared" si="60"/>
        <v>-13</v>
      </c>
      <c r="AQ75" s="19">
        <f t="shared" si="60"/>
        <v>-13</v>
      </c>
      <c r="AR75" s="19">
        <f t="shared" si="60"/>
        <v>-13</v>
      </c>
      <c r="AS75" s="19">
        <f t="shared" si="60"/>
        <v>-13</v>
      </c>
      <c r="AT75" s="19">
        <f t="shared" si="60"/>
        <v>-13</v>
      </c>
      <c r="AU75" s="19">
        <f t="shared" si="60"/>
        <v>-13</v>
      </c>
      <c r="AV75" s="19">
        <f t="shared" si="60"/>
        <v>-13</v>
      </c>
      <c r="AW75" s="19">
        <f t="shared" si="60"/>
        <v>-13</v>
      </c>
      <c r="AX75" s="19">
        <f t="shared" si="60"/>
        <v>-13</v>
      </c>
      <c r="AY75" s="19">
        <f t="shared" si="60"/>
        <v>-13</v>
      </c>
      <c r="AZ75" s="19">
        <f t="shared" si="60"/>
        <v>-13</v>
      </c>
      <c r="BA75" s="19">
        <f t="shared" si="60"/>
        <v>-13</v>
      </c>
      <c r="BB75" s="19">
        <f t="shared" si="60"/>
        <v>-13</v>
      </c>
      <c r="BC75" s="19">
        <f t="shared" si="60"/>
        <v>-13</v>
      </c>
      <c r="BD75" s="19">
        <f t="shared" si="60"/>
        <v>-13</v>
      </c>
      <c r="BE75" s="19">
        <f t="shared" si="60"/>
        <v>-13</v>
      </c>
      <c r="BF75" s="19">
        <f t="shared" si="60"/>
        <v>-13</v>
      </c>
      <c r="BG75" s="19">
        <f t="shared" si="60"/>
        <v>-13</v>
      </c>
      <c r="BH75" s="19">
        <f t="shared" si="60"/>
        <v>-13</v>
      </c>
      <c r="BI75" s="19">
        <f t="shared" si="60"/>
        <v>-13</v>
      </c>
      <c r="BJ75" s="19">
        <f t="shared" si="60"/>
        <v>-13</v>
      </c>
      <c r="BK75" s="19">
        <f t="shared" si="60"/>
        <v>-13</v>
      </c>
      <c r="BL75" s="19">
        <f t="shared" si="60"/>
        <v>-13</v>
      </c>
      <c r="BM75" s="19">
        <f t="shared" si="60"/>
        <v>-13</v>
      </c>
      <c r="BN75" s="19">
        <f t="shared" si="60"/>
        <v>-13</v>
      </c>
      <c r="BO75" s="19">
        <f t="shared" si="60"/>
        <v>-13</v>
      </c>
      <c r="BP75" s="19">
        <f t="shared" si="60"/>
        <v>-13</v>
      </c>
      <c r="BQ75" s="19">
        <f t="shared" si="60"/>
        <v>-13</v>
      </c>
      <c r="BR75" s="19">
        <f t="shared" si="60"/>
        <v>-13</v>
      </c>
      <c r="BS75" s="19">
        <f t="shared" si="60"/>
        <v>-13</v>
      </c>
      <c r="BT75" s="19">
        <f t="shared" si="60"/>
        <v>-13</v>
      </c>
      <c r="BU75" s="19"/>
      <c r="BV75" s="25" t="str">
        <f t="shared" si="50"/>
        <v>#REF!</v>
      </c>
    </row>
    <row r="76" outlineLevel="1">
      <c r="A76" s="77"/>
      <c r="B76" s="58" t="s">
        <v>17</v>
      </c>
      <c r="C76" s="15">
        <f t="shared" ref="C76:BT76" si="61">C17+C37</f>
        <v>1000</v>
      </c>
      <c r="D76" s="15" t="str">
        <f t="shared" si="61"/>
        <v>#REF!</v>
      </c>
      <c r="E76" s="15" t="str">
        <f t="shared" si="61"/>
        <v>#REF!</v>
      </c>
      <c r="F76" s="15" t="str">
        <f t="shared" si="61"/>
        <v>#REF!</v>
      </c>
      <c r="G76" s="15" t="str">
        <f t="shared" si="61"/>
        <v>#REF!</v>
      </c>
      <c r="H76" s="15" t="str">
        <f t="shared" si="61"/>
        <v>#REF!</v>
      </c>
      <c r="I76" s="15" t="str">
        <f t="shared" si="61"/>
        <v>#REF!</v>
      </c>
      <c r="J76" s="15" t="str">
        <f t="shared" si="61"/>
        <v>#REF!</v>
      </c>
      <c r="K76" s="15" t="str">
        <f t="shared" si="61"/>
        <v>#REF!</v>
      </c>
      <c r="L76" s="60" t="str">
        <f t="shared" si="61"/>
        <v>#REF!</v>
      </c>
      <c r="M76" s="15" t="str">
        <f t="shared" si="61"/>
        <v>#REF!</v>
      </c>
      <c r="N76" s="15" t="str">
        <f t="shared" si="61"/>
        <v>#REF!</v>
      </c>
      <c r="O76" s="15" t="str">
        <f t="shared" si="61"/>
        <v>#REF!</v>
      </c>
      <c r="P76" s="15" t="str">
        <f t="shared" si="61"/>
        <v>#REF!</v>
      </c>
      <c r="Q76" s="15" t="str">
        <f t="shared" si="61"/>
        <v>#REF!</v>
      </c>
      <c r="R76" s="15" t="str">
        <f t="shared" si="61"/>
        <v>#REF!</v>
      </c>
      <c r="S76" s="15" t="str">
        <f t="shared" si="61"/>
        <v>#REF!</v>
      </c>
      <c r="T76" s="15" t="str">
        <f t="shared" si="61"/>
        <v>#REF!</v>
      </c>
      <c r="U76" s="15" t="str">
        <f t="shared" si="61"/>
        <v>#REF!</v>
      </c>
      <c r="V76" s="61" t="str">
        <f t="shared" si="61"/>
        <v>#REF!</v>
      </c>
      <c r="W76" s="15" t="str">
        <f t="shared" si="61"/>
        <v>#REF!</v>
      </c>
      <c r="X76" s="15" t="str">
        <f t="shared" si="61"/>
        <v>#REF!</v>
      </c>
      <c r="Y76" s="15" t="str">
        <f t="shared" si="61"/>
        <v>#REF!</v>
      </c>
      <c r="Z76" s="60" t="str">
        <f t="shared" si="61"/>
        <v>#REF!</v>
      </c>
      <c r="AA76" s="15" t="str">
        <f t="shared" si="61"/>
        <v>#REF!</v>
      </c>
      <c r="AB76" s="15" t="str">
        <f t="shared" si="61"/>
        <v>#REF!</v>
      </c>
      <c r="AC76" s="15" t="str">
        <f t="shared" si="61"/>
        <v>#REF!</v>
      </c>
      <c r="AD76" s="15" t="str">
        <f t="shared" si="61"/>
        <v>#REF!</v>
      </c>
      <c r="AE76" s="15" t="str">
        <f t="shared" si="61"/>
        <v>#REF!</v>
      </c>
      <c r="AF76" s="15" t="str">
        <f t="shared" si="61"/>
        <v>#REF!</v>
      </c>
      <c r="AG76" s="15" t="str">
        <f t="shared" si="61"/>
        <v>#REF!</v>
      </c>
      <c r="AH76" s="15" t="str">
        <f t="shared" si="61"/>
        <v>#REF!</v>
      </c>
      <c r="AI76" s="15" t="str">
        <f t="shared" si="61"/>
        <v>#REF!</v>
      </c>
      <c r="AJ76" s="15" t="str">
        <f t="shared" si="61"/>
        <v>#REF!</v>
      </c>
      <c r="AK76" s="15" t="str">
        <f t="shared" si="61"/>
        <v>#REF!</v>
      </c>
      <c r="AL76" s="15" t="str">
        <f t="shared" si="61"/>
        <v>#REF!</v>
      </c>
      <c r="AM76" s="15" t="str">
        <f t="shared" si="61"/>
        <v>#REF!</v>
      </c>
      <c r="AN76" s="15" t="str">
        <f t="shared" si="61"/>
        <v>#REF!</v>
      </c>
      <c r="AO76" s="15" t="str">
        <f t="shared" si="61"/>
        <v>#REF!</v>
      </c>
      <c r="AP76" s="61" t="str">
        <f t="shared" si="61"/>
        <v>#REF!</v>
      </c>
      <c r="AQ76" s="15" t="str">
        <f t="shared" si="61"/>
        <v>#REF!</v>
      </c>
      <c r="AR76" s="15" t="str">
        <f t="shared" si="61"/>
        <v>#REF!</v>
      </c>
      <c r="AS76" s="15" t="str">
        <f t="shared" si="61"/>
        <v>#REF!</v>
      </c>
      <c r="AT76" s="15" t="str">
        <f t="shared" si="61"/>
        <v>#REF!</v>
      </c>
      <c r="AU76" s="15" t="str">
        <f t="shared" si="61"/>
        <v>#REF!</v>
      </c>
      <c r="AV76" s="15" t="str">
        <f t="shared" si="61"/>
        <v>#REF!</v>
      </c>
      <c r="AW76" s="15" t="str">
        <f t="shared" si="61"/>
        <v>#REF!</v>
      </c>
      <c r="AX76" s="15" t="str">
        <f t="shared" si="61"/>
        <v>#REF!</v>
      </c>
      <c r="AY76" s="15" t="str">
        <f t="shared" si="61"/>
        <v>#REF!</v>
      </c>
      <c r="AZ76" s="15" t="str">
        <f t="shared" si="61"/>
        <v>#REF!</v>
      </c>
      <c r="BA76" s="15" t="str">
        <f t="shared" si="61"/>
        <v>#REF!</v>
      </c>
      <c r="BB76" s="15" t="str">
        <f t="shared" si="61"/>
        <v>#REF!</v>
      </c>
      <c r="BC76" s="15" t="str">
        <f t="shared" si="61"/>
        <v>#REF!</v>
      </c>
      <c r="BD76" s="15" t="str">
        <f t="shared" si="61"/>
        <v>#REF!</v>
      </c>
      <c r="BE76" s="15" t="str">
        <f t="shared" si="61"/>
        <v>#REF!</v>
      </c>
      <c r="BF76" s="15" t="str">
        <f t="shared" si="61"/>
        <v>#REF!</v>
      </c>
      <c r="BG76" s="15" t="str">
        <f t="shared" si="61"/>
        <v>#REF!</v>
      </c>
      <c r="BH76" s="15" t="str">
        <f t="shared" si="61"/>
        <v>#REF!</v>
      </c>
      <c r="BI76" s="15" t="str">
        <f t="shared" si="61"/>
        <v>#REF!</v>
      </c>
      <c r="BJ76" s="15" t="str">
        <f t="shared" si="61"/>
        <v>#REF!</v>
      </c>
      <c r="BK76" s="15" t="str">
        <f t="shared" si="61"/>
        <v>#REF!</v>
      </c>
      <c r="BL76" s="15" t="str">
        <f t="shared" si="61"/>
        <v>#REF!</v>
      </c>
      <c r="BM76" s="15" t="str">
        <f t="shared" si="61"/>
        <v>#REF!</v>
      </c>
      <c r="BN76" s="15" t="str">
        <f t="shared" si="61"/>
        <v>#REF!</v>
      </c>
      <c r="BO76" s="15" t="str">
        <f t="shared" si="61"/>
        <v>#REF!</v>
      </c>
      <c r="BP76" s="15" t="str">
        <f t="shared" si="61"/>
        <v>#REF!</v>
      </c>
      <c r="BQ76" s="15" t="str">
        <f t="shared" si="61"/>
        <v>#REF!</v>
      </c>
      <c r="BR76" s="15" t="str">
        <f t="shared" si="61"/>
        <v>#REF!</v>
      </c>
      <c r="BS76" s="15" t="str">
        <f t="shared" si="61"/>
        <v>#REF!</v>
      </c>
      <c r="BT76" s="15" t="str">
        <f t="shared" si="61"/>
        <v>#REF!</v>
      </c>
      <c r="BU76" s="15"/>
      <c r="BV76" s="25"/>
    </row>
    <row r="77" outlineLevel="1">
      <c r="A77" s="77"/>
      <c r="B77" s="58" t="s">
        <v>18</v>
      </c>
      <c r="C77" s="15">
        <f t="shared" ref="C77:BT77" si="62">C18+C38</f>
        <v>158</v>
      </c>
      <c r="D77" s="15" t="str">
        <f t="shared" si="62"/>
        <v>#REF!</v>
      </c>
      <c r="E77" s="15" t="str">
        <f t="shared" si="62"/>
        <v>#REF!</v>
      </c>
      <c r="F77" s="15" t="str">
        <f t="shared" si="62"/>
        <v>#REF!</v>
      </c>
      <c r="G77" s="15" t="str">
        <f t="shared" si="62"/>
        <v>#REF!</v>
      </c>
      <c r="H77" s="15" t="str">
        <f t="shared" si="62"/>
        <v>#REF!</v>
      </c>
      <c r="I77" s="15" t="str">
        <f t="shared" si="62"/>
        <v>#REF!</v>
      </c>
      <c r="J77" s="15" t="str">
        <f t="shared" si="62"/>
        <v>#REF!</v>
      </c>
      <c r="K77" s="15" t="str">
        <f t="shared" si="62"/>
        <v>#REF!</v>
      </c>
      <c r="L77" s="60" t="str">
        <f t="shared" si="62"/>
        <v>#REF!</v>
      </c>
      <c r="M77" s="15" t="str">
        <f t="shared" si="62"/>
        <v>#REF!</v>
      </c>
      <c r="N77" s="15" t="str">
        <f t="shared" si="62"/>
        <v>#REF!</v>
      </c>
      <c r="O77" s="15" t="str">
        <f t="shared" si="62"/>
        <v>#REF!</v>
      </c>
      <c r="P77" s="15" t="str">
        <f t="shared" si="62"/>
        <v>#REF!</v>
      </c>
      <c r="Q77" s="15" t="str">
        <f t="shared" si="62"/>
        <v>#REF!</v>
      </c>
      <c r="R77" s="15" t="str">
        <f t="shared" si="62"/>
        <v>#REF!</v>
      </c>
      <c r="S77" s="15" t="str">
        <f t="shared" si="62"/>
        <v>#REF!</v>
      </c>
      <c r="T77" s="15" t="str">
        <f t="shared" si="62"/>
        <v>#REF!</v>
      </c>
      <c r="U77" s="15" t="str">
        <f t="shared" si="62"/>
        <v>#REF!</v>
      </c>
      <c r="V77" s="61" t="str">
        <f t="shared" si="62"/>
        <v>#REF!</v>
      </c>
      <c r="W77" s="15" t="str">
        <f t="shared" si="62"/>
        <v>#REF!</v>
      </c>
      <c r="X77" s="15" t="str">
        <f t="shared" si="62"/>
        <v>#REF!</v>
      </c>
      <c r="Y77" s="15" t="str">
        <f t="shared" si="62"/>
        <v>#REF!</v>
      </c>
      <c r="Z77" s="60" t="str">
        <f t="shared" si="62"/>
        <v>#REF!</v>
      </c>
      <c r="AA77" s="15" t="str">
        <f t="shared" si="62"/>
        <v>#REF!</v>
      </c>
      <c r="AB77" s="15" t="str">
        <f t="shared" si="62"/>
        <v>#REF!</v>
      </c>
      <c r="AC77" s="15" t="str">
        <f t="shared" si="62"/>
        <v>#REF!</v>
      </c>
      <c r="AD77" s="15" t="str">
        <f t="shared" si="62"/>
        <v>#REF!</v>
      </c>
      <c r="AE77" s="15" t="str">
        <f t="shared" si="62"/>
        <v>#REF!</v>
      </c>
      <c r="AF77" s="15" t="str">
        <f t="shared" si="62"/>
        <v>#REF!</v>
      </c>
      <c r="AG77" s="15" t="str">
        <f t="shared" si="62"/>
        <v>#REF!</v>
      </c>
      <c r="AH77" s="15" t="str">
        <f t="shared" si="62"/>
        <v>#REF!</v>
      </c>
      <c r="AI77" s="15" t="str">
        <f t="shared" si="62"/>
        <v>#REF!</v>
      </c>
      <c r="AJ77" s="15" t="str">
        <f t="shared" si="62"/>
        <v>#REF!</v>
      </c>
      <c r="AK77" s="15" t="str">
        <f t="shared" si="62"/>
        <v>#REF!</v>
      </c>
      <c r="AL77" s="15" t="str">
        <f t="shared" si="62"/>
        <v>#REF!</v>
      </c>
      <c r="AM77" s="15" t="str">
        <f t="shared" si="62"/>
        <v>#REF!</v>
      </c>
      <c r="AN77" s="15" t="str">
        <f t="shared" si="62"/>
        <v>#REF!</v>
      </c>
      <c r="AO77" s="15" t="str">
        <f t="shared" si="62"/>
        <v>#REF!</v>
      </c>
      <c r="AP77" s="61" t="str">
        <f t="shared" si="62"/>
        <v>#REF!</v>
      </c>
      <c r="AQ77" s="15" t="str">
        <f t="shared" si="62"/>
        <v>#REF!</v>
      </c>
      <c r="AR77" s="15" t="str">
        <f t="shared" si="62"/>
        <v>#REF!</v>
      </c>
      <c r="AS77" s="15" t="str">
        <f t="shared" si="62"/>
        <v>#REF!</v>
      </c>
      <c r="AT77" s="15" t="str">
        <f t="shared" si="62"/>
        <v>#REF!</v>
      </c>
      <c r="AU77" s="15" t="str">
        <f t="shared" si="62"/>
        <v>#REF!</v>
      </c>
      <c r="AV77" s="15" t="str">
        <f t="shared" si="62"/>
        <v>#REF!</v>
      </c>
      <c r="AW77" s="15" t="str">
        <f t="shared" si="62"/>
        <v>#REF!</v>
      </c>
      <c r="AX77" s="15" t="str">
        <f t="shared" si="62"/>
        <v>#REF!</v>
      </c>
      <c r="AY77" s="15" t="str">
        <f t="shared" si="62"/>
        <v>#REF!</v>
      </c>
      <c r="AZ77" s="15" t="str">
        <f t="shared" si="62"/>
        <v>#REF!</v>
      </c>
      <c r="BA77" s="15" t="str">
        <f t="shared" si="62"/>
        <v>#REF!</v>
      </c>
      <c r="BB77" s="15" t="str">
        <f t="shared" si="62"/>
        <v>#REF!</v>
      </c>
      <c r="BC77" s="15" t="str">
        <f t="shared" si="62"/>
        <v>#REF!</v>
      </c>
      <c r="BD77" s="15" t="str">
        <f t="shared" si="62"/>
        <v>#REF!</v>
      </c>
      <c r="BE77" s="15" t="str">
        <f t="shared" si="62"/>
        <v>#REF!</v>
      </c>
      <c r="BF77" s="15" t="str">
        <f t="shared" si="62"/>
        <v>#REF!</v>
      </c>
      <c r="BG77" s="15" t="str">
        <f t="shared" si="62"/>
        <v>#REF!</v>
      </c>
      <c r="BH77" s="15" t="str">
        <f t="shared" si="62"/>
        <v>#REF!</v>
      </c>
      <c r="BI77" s="15" t="str">
        <f t="shared" si="62"/>
        <v>#REF!</v>
      </c>
      <c r="BJ77" s="15" t="str">
        <f t="shared" si="62"/>
        <v>#REF!</v>
      </c>
      <c r="BK77" s="15" t="str">
        <f t="shared" si="62"/>
        <v>#REF!</v>
      </c>
      <c r="BL77" s="15" t="str">
        <f t="shared" si="62"/>
        <v>#REF!</v>
      </c>
      <c r="BM77" s="15" t="str">
        <f t="shared" si="62"/>
        <v>#REF!</v>
      </c>
      <c r="BN77" s="15" t="str">
        <f t="shared" si="62"/>
        <v>#REF!</v>
      </c>
      <c r="BO77" s="15" t="str">
        <f t="shared" si="62"/>
        <v>#REF!</v>
      </c>
      <c r="BP77" s="15" t="str">
        <f t="shared" si="62"/>
        <v>#REF!</v>
      </c>
      <c r="BQ77" s="15" t="str">
        <f t="shared" si="62"/>
        <v>#REF!</v>
      </c>
      <c r="BR77" s="15" t="str">
        <f t="shared" si="62"/>
        <v>#REF!</v>
      </c>
      <c r="BS77" s="15" t="str">
        <f t="shared" si="62"/>
        <v>#REF!</v>
      </c>
      <c r="BT77" s="15" t="str">
        <f t="shared" si="62"/>
        <v>#REF!</v>
      </c>
      <c r="BU77" s="15"/>
      <c r="BV77" s="25"/>
    </row>
    <row r="78" outlineLevel="1">
      <c r="A78" s="77"/>
      <c r="B78" s="58" t="s">
        <v>27</v>
      </c>
      <c r="C78" s="15">
        <f t="shared" ref="C78:BT78" si="63">C19+C39</f>
        <v>1300</v>
      </c>
      <c r="D78" s="15" t="str">
        <f t="shared" si="63"/>
        <v>#REF!</v>
      </c>
      <c r="E78" s="15" t="str">
        <f t="shared" si="63"/>
        <v>#REF!</v>
      </c>
      <c r="F78" s="15" t="str">
        <f t="shared" si="63"/>
        <v>#REF!</v>
      </c>
      <c r="G78" s="15" t="str">
        <f t="shared" si="63"/>
        <v>#REF!</v>
      </c>
      <c r="H78" s="15" t="str">
        <f t="shared" si="63"/>
        <v>#REF!</v>
      </c>
      <c r="I78" s="15" t="str">
        <f t="shared" si="63"/>
        <v>#REF!</v>
      </c>
      <c r="J78" s="15" t="str">
        <f t="shared" si="63"/>
        <v>#REF!</v>
      </c>
      <c r="K78" s="15" t="str">
        <f t="shared" si="63"/>
        <v>#REF!</v>
      </c>
      <c r="L78" s="60" t="str">
        <f t="shared" si="63"/>
        <v>#REF!</v>
      </c>
      <c r="M78" s="15" t="str">
        <f t="shared" si="63"/>
        <v>#REF!</v>
      </c>
      <c r="N78" s="15" t="str">
        <f t="shared" si="63"/>
        <v>#REF!</v>
      </c>
      <c r="O78" s="15" t="str">
        <f t="shared" si="63"/>
        <v>#REF!</v>
      </c>
      <c r="P78" s="15" t="str">
        <f t="shared" si="63"/>
        <v>#REF!</v>
      </c>
      <c r="Q78" s="15" t="str">
        <f t="shared" si="63"/>
        <v>#REF!</v>
      </c>
      <c r="R78" s="15" t="str">
        <f t="shared" si="63"/>
        <v>#REF!</v>
      </c>
      <c r="S78" s="15" t="str">
        <f t="shared" si="63"/>
        <v>#REF!</v>
      </c>
      <c r="T78" s="15" t="str">
        <f t="shared" si="63"/>
        <v>#REF!</v>
      </c>
      <c r="U78" s="15" t="str">
        <f t="shared" si="63"/>
        <v>#REF!</v>
      </c>
      <c r="V78" s="61" t="str">
        <f t="shared" si="63"/>
        <v>#REF!</v>
      </c>
      <c r="W78" s="15" t="str">
        <f t="shared" si="63"/>
        <v>#REF!</v>
      </c>
      <c r="X78" s="15" t="str">
        <f t="shared" si="63"/>
        <v>#REF!</v>
      </c>
      <c r="Y78" s="15" t="str">
        <f t="shared" si="63"/>
        <v>#REF!</v>
      </c>
      <c r="Z78" s="60" t="str">
        <f t="shared" si="63"/>
        <v>#REF!</v>
      </c>
      <c r="AA78" s="15" t="str">
        <f t="shared" si="63"/>
        <v>#REF!</v>
      </c>
      <c r="AB78" s="15" t="str">
        <f t="shared" si="63"/>
        <v>#REF!</v>
      </c>
      <c r="AC78" s="15" t="str">
        <f t="shared" si="63"/>
        <v>#REF!</v>
      </c>
      <c r="AD78" s="15" t="str">
        <f t="shared" si="63"/>
        <v>#REF!</v>
      </c>
      <c r="AE78" s="15" t="str">
        <f t="shared" si="63"/>
        <v>#REF!</v>
      </c>
      <c r="AF78" s="15" t="str">
        <f t="shared" si="63"/>
        <v>#REF!</v>
      </c>
      <c r="AG78" s="15" t="str">
        <f t="shared" si="63"/>
        <v>#REF!</v>
      </c>
      <c r="AH78" s="15" t="str">
        <f t="shared" si="63"/>
        <v>#REF!</v>
      </c>
      <c r="AI78" s="15" t="str">
        <f t="shared" si="63"/>
        <v>#REF!</v>
      </c>
      <c r="AJ78" s="15" t="str">
        <f t="shared" si="63"/>
        <v>#REF!</v>
      </c>
      <c r="AK78" s="15" t="str">
        <f t="shared" si="63"/>
        <v>#REF!</v>
      </c>
      <c r="AL78" s="15" t="str">
        <f t="shared" si="63"/>
        <v>#REF!</v>
      </c>
      <c r="AM78" s="15" t="str">
        <f t="shared" si="63"/>
        <v>#REF!</v>
      </c>
      <c r="AN78" s="15" t="str">
        <f t="shared" si="63"/>
        <v>#REF!</v>
      </c>
      <c r="AO78" s="15" t="str">
        <f t="shared" si="63"/>
        <v>#REF!</v>
      </c>
      <c r="AP78" s="61" t="str">
        <f t="shared" si="63"/>
        <v>#REF!</v>
      </c>
      <c r="AQ78" s="15" t="str">
        <f t="shared" si="63"/>
        <v>#REF!</v>
      </c>
      <c r="AR78" s="15" t="str">
        <f t="shared" si="63"/>
        <v>#REF!</v>
      </c>
      <c r="AS78" s="15" t="str">
        <f t="shared" si="63"/>
        <v>#REF!</v>
      </c>
      <c r="AT78" s="15" t="str">
        <f t="shared" si="63"/>
        <v>#REF!</v>
      </c>
      <c r="AU78" s="15" t="str">
        <f t="shared" si="63"/>
        <v>#REF!</v>
      </c>
      <c r="AV78" s="15" t="str">
        <f t="shared" si="63"/>
        <v>#REF!</v>
      </c>
      <c r="AW78" s="15" t="str">
        <f t="shared" si="63"/>
        <v>#REF!</v>
      </c>
      <c r="AX78" s="15" t="str">
        <f t="shared" si="63"/>
        <v>#REF!</v>
      </c>
      <c r="AY78" s="15" t="str">
        <f t="shared" si="63"/>
        <v>#REF!</v>
      </c>
      <c r="AZ78" s="15" t="str">
        <f t="shared" si="63"/>
        <v>#REF!</v>
      </c>
      <c r="BA78" s="15" t="str">
        <f t="shared" si="63"/>
        <v>#REF!</v>
      </c>
      <c r="BB78" s="15" t="str">
        <f t="shared" si="63"/>
        <v>#REF!</v>
      </c>
      <c r="BC78" s="15" t="str">
        <f t="shared" si="63"/>
        <v>#REF!</v>
      </c>
      <c r="BD78" s="15" t="str">
        <f t="shared" si="63"/>
        <v>#REF!</v>
      </c>
      <c r="BE78" s="15" t="str">
        <f t="shared" si="63"/>
        <v>#REF!</v>
      </c>
      <c r="BF78" s="15" t="str">
        <f t="shared" si="63"/>
        <v>#REF!</v>
      </c>
      <c r="BG78" s="15" t="str">
        <f t="shared" si="63"/>
        <v>#REF!</v>
      </c>
      <c r="BH78" s="15" t="str">
        <f t="shared" si="63"/>
        <v>#REF!</v>
      </c>
      <c r="BI78" s="15" t="str">
        <f t="shared" si="63"/>
        <v>#REF!</v>
      </c>
      <c r="BJ78" s="15" t="str">
        <f t="shared" si="63"/>
        <v>#REF!</v>
      </c>
      <c r="BK78" s="15" t="str">
        <f t="shared" si="63"/>
        <v>#REF!</v>
      </c>
      <c r="BL78" s="15" t="str">
        <f t="shared" si="63"/>
        <v>#REF!</v>
      </c>
      <c r="BM78" s="15" t="str">
        <f t="shared" si="63"/>
        <v>#REF!</v>
      </c>
      <c r="BN78" s="15" t="str">
        <f t="shared" si="63"/>
        <v>#REF!</v>
      </c>
      <c r="BO78" s="15" t="str">
        <f t="shared" si="63"/>
        <v>#REF!</v>
      </c>
      <c r="BP78" s="15" t="str">
        <f t="shared" si="63"/>
        <v>#REF!</v>
      </c>
      <c r="BQ78" s="15" t="str">
        <f t="shared" si="63"/>
        <v>#REF!</v>
      </c>
      <c r="BR78" s="15" t="str">
        <f t="shared" si="63"/>
        <v>#REF!</v>
      </c>
      <c r="BS78" s="15" t="str">
        <f t="shared" si="63"/>
        <v>#REF!</v>
      </c>
      <c r="BT78" s="15" t="str">
        <f t="shared" si="63"/>
        <v>#REF!</v>
      </c>
      <c r="BU78" s="15"/>
      <c r="BV78" s="25"/>
    </row>
    <row r="79" outlineLevel="1">
      <c r="A79" s="37"/>
      <c r="B79" s="40" t="s">
        <v>28</v>
      </c>
      <c r="C79" s="19">
        <f t="shared" ref="C79:BT79" si="64">C20+C40</f>
        <v>2458</v>
      </c>
      <c r="D79" s="19" t="str">
        <f t="shared" si="64"/>
        <v>#REF!</v>
      </c>
      <c r="E79" s="19" t="str">
        <f t="shared" si="64"/>
        <v>#REF!</v>
      </c>
      <c r="F79" s="19" t="str">
        <f t="shared" si="64"/>
        <v>#REF!</v>
      </c>
      <c r="G79" s="19" t="str">
        <f t="shared" si="64"/>
        <v>#REF!</v>
      </c>
      <c r="H79" s="19" t="str">
        <f t="shared" si="64"/>
        <v>#REF!</v>
      </c>
      <c r="I79" s="19" t="str">
        <f t="shared" si="64"/>
        <v>#REF!</v>
      </c>
      <c r="J79" s="19" t="str">
        <f t="shared" si="64"/>
        <v>#REF!</v>
      </c>
      <c r="K79" s="19" t="str">
        <f t="shared" si="64"/>
        <v>#REF!</v>
      </c>
      <c r="L79" s="65" t="str">
        <f t="shared" si="64"/>
        <v>#REF!</v>
      </c>
      <c r="M79" s="19" t="str">
        <f t="shared" si="64"/>
        <v>#REF!</v>
      </c>
      <c r="N79" s="19" t="str">
        <f t="shared" si="64"/>
        <v>#REF!</v>
      </c>
      <c r="O79" s="19" t="str">
        <f t="shared" si="64"/>
        <v>#REF!</v>
      </c>
      <c r="P79" s="19" t="str">
        <f t="shared" si="64"/>
        <v>#REF!</v>
      </c>
      <c r="Q79" s="19" t="str">
        <f t="shared" si="64"/>
        <v>#REF!</v>
      </c>
      <c r="R79" s="19" t="str">
        <f t="shared" si="64"/>
        <v>#REF!</v>
      </c>
      <c r="S79" s="19" t="str">
        <f t="shared" si="64"/>
        <v>#REF!</v>
      </c>
      <c r="T79" s="19" t="str">
        <f t="shared" si="64"/>
        <v>#REF!</v>
      </c>
      <c r="U79" s="19" t="str">
        <f t="shared" si="64"/>
        <v>#REF!</v>
      </c>
      <c r="V79" s="66" t="str">
        <f t="shared" si="64"/>
        <v>#REF!</v>
      </c>
      <c r="W79" s="19" t="str">
        <f t="shared" si="64"/>
        <v>#REF!</v>
      </c>
      <c r="X79" s="19" t="str">
        <f t="shared" si="64"/>
        <v>#REF!</v>
      </c>
      <c r="Y79" s="19" t="str">
        <f t="shared" si="64"/>
        <v>#REF!</v>
      </c>
      <c r="Z79" s="65" t="str">
        <f t="shared" si="64"/>
        <v>#REF!</v>
      </c>
      <c r="AA79" s="19" t="str">
        <f t="shared" si="64"/>
        <v>#REF!</v>
      </c>
      <c r="AB79" s="19" t="str">
        <f t="shared" si="64"/>
        <v>#REF!</v>
      </c>
      <c r="AC79" s="19" t="str">
        <f t="shared" si="64"/>
        <v>#REF!</v>
      </c>
      <c r="AD79" s="19" t="str">
        <f t="shared" si="64"/>
        <v>#REF!</v>
      </c>
      <c r="AE79" s="19" t="str">
        <f t="shared" si="64"/>
        <v>#REF!</v>
      </c>
      <c r="AF79" s="19" t="str">
        <f t="shared" si="64"/>
        <v>#REF!</v>
      </c>
      <c r="AG79" s="19" t="str">
        <f t="shared" si="64"/>
        <v>#REF!</v>
      </c>
      <c r="AH79" s="19" t="str">
        <f t="shared" si="64"/>
        <v>#REF!</v>
      </c>
      <c r="AI79" s="19" t="str">
        <f t="shared" si="64"/>
        <v>#REF!</v>
      </c>
      <c r="AJ79" s="19" t="str">
        <f t="shared" si="64"/>
        <v>#REF!</v>
      </c>
      <c r="AK79" s="19" t="str">
        <f t="shared" si="64"/>
        <v>#REF!</v>
      </c>
      <c r="AL79" s="19" t="str">
        <f t="shared" si="64"/>
        <v>#REF!</v>
      </c>
      <c r="AM79" s="19" t="str">
        <f t="shared" si="64"/>
        <v>#REF!</v>
      </c>
      <c r="AN79" s="19" t="str">
        <f t="shared" si="64"/>
        <v>#REF!</v>
      </c>
      <c r="AO79" s="19" t="str">
        <f t="shared" si="64"/>
        <v>#REF!</v>
      </c>
      <c r="AP79" s="66" t="str">
        <f t="shared" si="64"/>
        <v>#REF!</v>
      </c>
      <c r="AQ79" s="19" t="str">
        <f t="shared" si="64"/>
        <v>#REF!</v>
      </c>
      <c r="AR79" s="19" t="str">
        <f t="shared" si="64"/>
        <v>#REF!</v>
      </c>
      <c r="AS79" s="19" t="str">
        <f t="shared" si="64"/>
        <v>#REF!</v>
      </c>
      <c r="AT79" s="19" t="str">
        <f t="shared" si="64"/>
        <v>#REF!</v>
      </c>
      <c r="AU79" s="19" t="str">
        <f t="shared" si="64"/>
        <v>#REF!</v>
      </c>
      <c r="AV79" s="19" t="str">
        <f t="shared" si="64"/>
        <v>#REF!</v>
      </c>
      <c r="AW79" s="19" t="str">
        <f t="shared" si="64"/>
        <v>#REF!</v>
      </c>
      <c r="AX79" s="19" t="str">
        <f t="shared" si="64"/>
        <v>#REF!</v>
      </c>
      <c r="AY79" s="19" t="str">
        <f t="shared" si="64"/>
        <v>#REF!</v>
      </c>
      <c r="AZ79" s="19" t="str">
        <f t="shared" si="64"/>
        <v>#REF!</v>
      </c>
      <c r="BA79" s="19" t="str">
        <f t="shared" si="64"/>
        <v>#REF!</v>
      </c>
      <c r="BB79" s="19" t="str">
        <f t="shared" si="64"/>
        <v>#REF!</v>
      </c>
      <c r="BC79" s="19" t="str">
        <f t="shared" si="64"/>
        <v>#REF!</v>
      </c>
      <c r="BD79" s="19" t="str">
        <f t="shared" si="64"/>
        <v>#REF!</v>
      </c>
      <c r="BE79" s="19" t="str">
        <f t="shared" si="64"/>
        <v>#REF!</v>
      </c>
      <c r="BF79" s="19" t="str">
        <f t="shared" si="64"/>
        <v>#REF!</v>
      </c>
      <c r="BG79" s="19" t="str">
        <f t="shared" si="64"/>
        <v>#REF!</v>
      </c>
      <c r="BH79" s="19" t="str">
        <f t="shared" si="64"/>
        <v>#REF!</v>
      </c>
      <c r="BI79" s="19" t="str">
        <f t="shared" si="64"/>
        <v>#REF!</v>
      </c>
      <c r="BJ79" s="19" t="str">
        <f t="shared" si="64"/>
        <v>#REF!</v>
      </c>
      <c r="BK79" s="19" t="str">
        <f t="shared" si="64"/>
        <v>#REF!</v>
      </c>
      <c r="BL79" s="19" t="str">
        <f t="shared" si="64"/>
        <v>#REF!</v>
      </c>
      <c r="BM79" s="19" t="str">
        <f t="shared" si="64"/>
        <v>#REF!</v>
      </c>
      <c r="BN79" s="19" t="str">
        <f t="shared" si="64"/>
        <v>#REF!</v>
      </c>
      <c r="BO79" s="19" t="str">
        <f t="shared" si="64"/>
        <v>#REF!</v>
      </c>
      <c r="BP79" s="19" t="str">
        <f t="shared" si="64"/>
        <v>#REF!</v>
      </c>
      <c r="BQ79" s="19" t="str">
        <f t="shared" si="64"/>
        <v>#REF!</v>
      </c>
      <c r="BR79" s="19" t="str">
        <f t="shared" si="64"/>
        <v>#REF!</v>
      </c>
      <c r="BS79" s="19" t="str">
        <f t="shared" si="64"/>
        <v>#REF!</v>
      </c>
      <c r="BT79" s="19" t="str">
        <f t="shared" si="64"/>
        <v>#REF!</v>
      </c>
      <c r="BU79" s="19"/>
      <c r="BV79" s="25"/>
    </row>
    <row r="80" collapsed="1">
      <c r="A80" s="19"/>
      <c r="B80" s="19"/>
      <c r="C80" s="19"/>
      <c r="D80" s="19"/>
      <c r="E80" s="19"/>
      <c r="F80" s="19"/>
      <c r="G80" s="19"/>
      <c r="H80" s="19"/>
      <c r="I80" s="19"/>
      <c r="J80" s="19"/>
      <c r="K80" s="19"/>
      <c r="L80" s="65"/>
      <c r="M80" s="19"/>
      <c r="N80" s="19"/>
      <c r="O80" s="19"/>
      <c r="P80" s="19"/>
      <c r="Q80" s="19"/>
      <c r="R80" s="19"/>
      <c r="S80" s="19"/>
      <c r="T80" s="19"/>
      <c r="U80" s="19"/>
      <c r="V80" s="66"/>
      <c r="W80" s="19"/>
      <c r="X80" s="19"/>
      <c r="Y80" s="19"/>
      <c r="Z80" s="65"/>
      <c r="AA80" s="19"/>
      <c r="AB80" s="19"/>
      <c r="AC80" s="19"/>
      <c r="AD80" s="19"/>
      <c r="AE80" s="19"/>
      <c r="AF80" s="19"/>
      <c r="AG80" s="19"/>
      <c r="AH80" s="19"/>
      <c r="AI80" s="19"/>
      <c r="AJ80" s="19"/>
      <c r="AK80" s="19"/>
      <c r="AL80" s="19"/>
      <c r="AM80" s="19"/>
      <c r="AN80" s="19"/>
      <c r="AO80" s="19"/>
      <c r="AP80" s="66"/>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25"/>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outlineLevelRow="1"/>
  <cols>
    <col customWidth="1" min="1" max="1" width="12.0"/>
    <col customWidth="1" min="2" max="2" width="16.88"/>
    <col customWidth="1" min="3" max="74" width="7.5"/>
  </cols>
  <sheetData>
    <row r="1">
      <c r="A1" s="1"/>
      <c r="B1" s="1" t="s">
        <v>0</v>
      </c>
      <c r="C1" s="2">
        <v>2022.0</v>
      </c>
      <c r="D1" s="3">
        <f t="shared" ref="D1:BT1" si="1">+C1+1</f>
        <v>2023</v>
      </c>
      <c r="E1" s="3">
        <f t="shared" si="1"/>
        <v>2024</v>
      </c>
      <c r="F1" s="3">
        <f t="shared" si="1"/>
        <v>2025</v>
      </c>
      <c r="G1" s="3">
        <f t="shared" si="1"/>
        <v>2026</v>
      </c>
      <c r="H1" s="3">
        <f t="shared" si="1"/>
        <v>2027</v>
      </c>
      <c r="I1" s="3">
        <f t="shared" si="1"/>
        <v>2028</v>
      </c>
      <c r="J1" s="3">
        <f t="shared" si="1"/>
        <v>2029</v>
      </c>
      <c r="K1" s="3">
        <f t="shared" si="1"/>
        <v>2030</v>
      </c>
      <c r="L1" s="3">
        <f t="shared" si="1"/>
        <v>2031</v>
      </c>
      <c r="M1" s="3">
        <f t="shared" si="1"/>
        <v>2032</v>
      </c>
      <c r="N1" s="3">
        <f t="shared" si="1"/>
        <v>2033</v>
      </c>
      <c r="O1" s="3">
        <f t="shared" si="1"/>
        <v>2034</v>
      </c>
      <c r="P1" s="3">
        <f t="shared" si="1"/>
        <v>2035</v>
      </c>
      <c r="Q1" s="3">
        <f t="shared" si="1"/>
        <v>2036</v>
      </c>
      <c r="R1" s="3">
        <f t="shared" si="1"/>
        <v>2037</v>
      </c>
      <c r="S1" s="3">
        <f t="shared" si="1"/>
        <v>2038</v>
      </c>
      <c r="T1" s="3">
        <f t="shared" si="1"/>
        <v>2039</v>
      </c>
      <c r="U1" s="3">
        <f t="shared" si="1"/>
        <v>2040</v>
      </c>
      <c r="V1" s="3">
        <f t="shared" si="1"/>
        <v>2041</v>
      </c>
      <c r="W1" s="3">
        <f t="shared" si="1"/>
        <v>2042</v>
      </c>
      <c r="X1" s="3">
        <f t="shared" si="1"/>
        <v>2043</v>
      </c>
      <c r="Y1" s="3">
        <f t="shared" si="1"/>
        <v>2044</v>
      </c>
      <c r="Z1" s="3">
        <f t="shared" si="1"/>
        <v>2045</v>
      </c>
      <c r="AA1" s="3">
        <f t="shared" si="1"/>
        <v>2046</v>
      </c>
      <c r="AB1" s="3">
        <f t="shared" si="1"/>
        <v>2047</v>
      </c>
      <c r="AC1" s="3">
        <f t="shared" si="1"/>
        <v>2048</v>
      </c>
      <c r="AD1" s="3">
        <f t="shared" si="1"/>
        <v>2049</v>
      </c>
      <c r="AE1" s="3">
        <f t="shared" si="1"/>
        <v>2050</v>
      </c>
      <c r="AF1" s="3">
        <f t="shared" si="1"/>
        <v>2051</v>
      </c>
      <c r="AG1" s="3">
        <f t="shared" si="1"/>
        <v>2052</v>
      </c>
      <c r="AH1" s="3">
        <f t="shared" si="1"/>
        <v>2053</v>
      </c>
      <c r="AI1" s="3">
        <f t="shared" si="1"/>
        <v>2054</v>
      </c>
      <c r="AJ1" s="3">
        <f t="shared" si="1"/>
        <v>2055</v>
      </c>
      <c r="AK1" s="3">
        <f t="shared" si="1"/>
        <v>2056</v>
      </c>
      <c r="AL1" s="3">
        <f t="shared" si="1"/>
        <v>2057</v>
      </c>
      <c r="AM1" s="3">
        <f t="shared" si="1"/>
        <v>2058</v>
      </c>
      <c r="AN1" s="3">
        <f t="shared" si="1"/>
        <v>2059</v>
      </c>
      <c r="AO1" s="3">
        <f t="shared" si="1"/>
        <v>2060</v>
      </c>
      <c r="AP1" s="3">
        <f t="shared" si="1"/>
        <v>2061</v>
      </c>
      <c r="AQ1" s="3">
        <f t="shared" si="1"/>
        <v>2062</v>
      </c>
      <c r="AR1" s="3">
        <f t="shared" si="1"/>
        <v>2063</v>
      </c>
      <c r="AS1" s="3">
        <f t="shared" si="1"/>
        <v>2064</v>
      </c>
      <c r="AT1" s="3">
        <f t="shared" si="1"/>
        <v>2065</v>
      </c>
      <c r="AU1" s="3">
        <f t="shared" si="1"/>
        <v>2066</v>
      </c>
      <c r="AV1" s="3">
        <f t="shared" si="1"/>
        <v>2067</v>
      </c>
      <c r="AW1" s="3">
        <f t="shared" si="1"/>
        <v>2068</v>
      </c>
      <c r="AX1" s="3">
        <f t="shared" si="1"/>
        <v>2069</v>
      </c>
      <c r="AY1" s="3">
        <f t="shared" si="1"/>
        <v>2070</v>
      </c>
      <c r="AZ1" s="3">
        <f t="shared" si="1"/>
        <v>2071</v>
      </c>
      <c r="BA1" s="3">
        <f t="shared" si="1"/>
        <v>2072</v>
      </c>
      <c r="BB1" s="3">
        <f t="shared" si="1"/>
        <v>2073</v>
      </c>
      <c r="BC1" s="3">
        <f t="shared" si="1"/>
        <v>2074</v>
      </c>
      <c r="BD1" s="3">
        <f t="shared" si="1"/>
        <v>2075</v>
      </c>
      <c r="BE1" s="3">
        <f t="shared" si="1"/>
        <v>2076</v>
      </c>
      <c r="BF1" s="3">
        <f t="shared" si="1"/>
        <v>2077</v>
      </c>
      <c r="BG1" s="3">
        <f t="shared" si="1"/>
        <v>2078</v>
      </c>
      <c r="BH1" s="3">
        <f t="shared" si="1"/>
        <v>2079</v>
      </c>
      <c r="BI1" s="3">
        <f t="shared" si="1"/>
        <v>2080</v>
      </c>
      <c r="BJ1" s="3">
        <f t="shared" si="1"/>
        <v>2081</v>
      </c>
      <c r="BK1" s="3">
        <f t="shared" si="1"/>
        <v>2082</v>
      </c>
      <c r="BL1" s="3">
        <f t="shared" si="1"/>
        <v>2083</v>
      </c>
      <c r="BM1" s="3">
        <f t="shared" si="1"/>
        <v>2084</v>
      </c>
      <c r="BN1" s="3">
        <f t="shared" si="1"/>
        <v>2085</v>
      </c>
      <c r="BO1" s="3">
        <f t="shared" si="1"/>
        <v>2086</v>
      </c>
      <c r="BP1" s="3">
        <f t="shared" si="1"/>
        <v>2087</v>
      </c>
      <c r="BQ1" s="3">
        <f t="shared" si="1"/>
        <v>2088</v>
      </c>
      <c r="BR1" s="3">
        <f t="shared" si="1"/>
        <v>2089</v>
      </c>
      <c r="BS1" s="3">
        <f t="shared" si="1"/>
        <v>2090</v>
      </c>
      <c r="BT1" s="3">
        <f t="shared" si="1"/>
        <v>2091</v>
      </c>
      <c r="BU1" s="4"/>
      <c r="BV1" s="2" t="s">
        <v>1</v>
      </c>
    </row>
    <row r="2">
      <c r="A2" s="16" t="s">
        <v>51</v>
      </c>
      <c r="B2" s="17" t="s">
        <v>10</v>
      </c>
      <c r="C2" s="14">
        <v>31.0</v>
      </c>
      <c r="D2" s="15">
        <f t="shared" ref="D2:BT2" si="2">C2+1</f>
        <v>32</v>
      </c>
      <c r="E2" s="15">
        <f t="shared" si="2"/>
        <v>33</v>
      </c>
      <c r="F2" s="15">
        <f t="shared" si="2"/>
        <v>34</v>
      </c>
      <c r="G2" s="15">
        <f t="shared" si="2"/>
        <v>35</v>
      </c>
      <c r="H2" s="15">
        <f t="shared" si="2"/>
        <v>36</v>
      </c>
      <c r="I2" s="15">
        <f t="shared" si="2"/>
        <v>37</v>
      </c>
      <c r="J2" s="15">
        <f t="shared" si="2"/>
        <v>38</v>
      </c>
      <c r="K2" s="15">
        <f t="shared" si="2"/>
        <v>39</v>
      </c>
      <c r="L2" s="15">
        <f t="shared" si="2"/>
        <v>40</v>
      </c>
      <c r="M2" s="15">
        <f t="shared" si="2"/>
        <v>41</v>
      </c>
      <c r="N2" s="15">
        <f t="shared" si="2"/>
        <v>42</v>
      </c>
      <c r="O2" s="15">
        <f t="shared" si="2"/>
        <v>43</v>
      </c>
      <c r="P2" s="15">
        <f t="shared" si="2"/>
        <v>44</v>
      </c>
      <c r="Q2" s="15">
        <f t="shared" si="2"/>
        <v>45</v>
      </c>
      <c r="R2" s="15">
        <f t="shared" si="2"/>
        <v>46</v>
      </c>
      <c r="S2" s="15">
        <f t="shared" si="2"/>
        <v>47</v>
      </c>
      <c r="T2" s="15">
        <f t="shared" si="2"/>
        <v>48</v>
      </c>
      <c r="U2" s="15">
        <f t="shared" si="2"/>
        <v>49</v>
      </c>
      <c r="V2" s="61">
        <f t="shared" si="2"/>
        <v>50</v>
      </c>
      <c r="W2" s="15">
        <f t="shared" si="2"/>
        <v>51</v>
      </c>
      <c r="X2" s="15">
        <f t="shared" si="2"/>
        <v>52</v>
      </c>
      <c r="Y2" s="15">
        <f t="shared" si="2"/>
        <v>53</v>
      </c>
      <c r="Z2" s="60">
        <f t="shared" si="2"/>
        <v>54</v>
      </c>
      <c r="AA2" s="15">
        <f t="shared" si="2"/>
        <v>55</v>
      </c>
      <c r="AB2" s="15">
        <f t="shared" si="2"/>
        <v>56</v>
      </c>
      <c r="AC2" s="15">
        <f t="shared" si="2"/>
        <v>57</v>
      </c>
      <c r="AD2" s="15">
        <f t="shared" si="2"/>
        <v>58</v>
      </c>
      <c r="AE2" s="15">
        <f t="shared" si="2"/>
        <v>59</v>
      </c>
      <c r="AF2" s="15">
        <f t="shared" si="2"/>
        <v>60</v>
      </c>
      <c r="AG2" s="15">
        <f t="shared" si="2"/>
        <v>61</v>
      </c>
      <c r="AH2" s="15">
        <f t="shared" si="2"/>
        <v>62</v>
      </c>
      <c r="AI2" s="15">
        <f t="shared" si="2"/>
        <v>63</v>
      </c>
      <c r="AJ2" s="15">
        <f t="shared" si="2"/>
        <v>64</v>
      </c>
      <c r="AK2" s="15">
        <f t="shared" si="2"/>
        <v>65</v>
      </c>
      <c r="AL2" s="15">
        <f t="shared" si="2"/>
        <v>66</v>
      </c>
      <c r="AM2" s="15">
        <f t="shared" si="2"/>
        <v>67</v>
      </c>
      <c r="AN2" s="15">
        <f t="shared" si="2"/>
        <v>68</v>
      </c>
      <c r="AO2" s="15">
        <f t="shared" si="2"/>
        <v>69</v>
      </c>
      <c r="AP2" s="61">
        <f t="shared" si="2"/>
        <v>70</v>
      </c>
      <c r="AQ2" s="15">
        <f t="shared" si="2"/>
        <v>71</v>
      </c>
      <c r="AR2" s="15">
        <f t="shared" si="2"/>
        <v>72</v>
      </c>
      <c r="AS2" s="15">
        <f t="shared" si="2"/>
        <v>73</v>
      </c>
      <c r="AT2" s="15">
        <f t="shared" si="2"/>
        <v>74</v>
      </c>
      <c r="AU2" s="15">
        <f t="shared" si="2"/>
        <v>75</v>
      </c>
      <c r="AV2" s="15">
        <f t="shared" si="2"/>
        <v>76</v>
      </c>
      <c r="AW2" s="15">
        <f t="shared" si="2"/>
        <v>77</v>
      </c>
      <c r="AX2" s="15">
        <f t="shared" si="2"/>
        <v>78</v>
      </c>
      <c r="AY2" s="15">
        <f t="shared" si="2"/>
        <v>79</v>
      </c>
      <c r="AZ2" s="15">
        <f t="shared" si="2"/>
        <v>80</v>
      </c>
      <c r="BA2" s="15">
        <f t="shared" si="2"/>
        <v>81</v>
      </c>
      <c r="BB2" s="15">
        <f t="shared" si="2"/>
        <v>82</v>
      </c>
      <c r="BC2" s="15">
        <f t="shared" si="2"/>
        <v>83</v>
      </c>
      <c r="BD2" s="15">
        <f t="shared" si="2"/>
        <v>84</v>
      </c>
      <c r="BE2" s="15">
        <f t="shared" si="2"/>
        <v>85</v>
      </c>
      <c r="BF2" s="15">
        <f t="shared" si="2"/>
        <v>86</v>
      </c>
      <c r="BG2" s="15">
        <f t="shared" si="2"/>
        <v>87</v>
      </c>
      <c r="BH2" s="15">
        <f t="shared" si="2"/>
        <v>88</v>
      </c>
      <c r="BI2" s="15">
        <f t="shared" si="2"/>
        <v>89</v>
      </c>
      <c r="BJ2" s="15">
        <f t="shared" si="2"/>
        <v>90</v>
      </c>
      <c r="BK2" s="15">
        <f t="shared" si="2"/>
        <v>91</v>
      </c>
      <c r="BL2" s="15">
        <f t="shared" si="2"/>
        <v>92</v>
      </c>
      <c r="BM2" s="15">
        <f t="shared" si="2"/>
        <v>93</v>
      </c>
      <c r="BN2" s="15">
        <f t="shared" si="2"/>
        <v>94</v>
      </c>
      <c r="BO2" s="15">
        <f t="shared" si="2"/>
        <v>95</v>
      </c>
      <c r="BP2" s="15">
        <f t="shared" si="2"/>
        <v>96</v>
      </c>
      <c r="BQ2" s="15">
        <f t="shared" si="2"/>
        <v>97</v>
      </c>
      <c r="BR2" s="15">
        <f t="shared" si="2"/>
        <v>98</v>
      </c>
      <c r="BS2" s="15">
        <f t="shared" si="2"/>
        <v>99</v>
      </c>
      <c r="BT2" s="15">
        <f t="shared" si="2"/>
        <v>100</v>
      </c>
      <c r="BU2" s="15"/>
      <c r="BV2" s="15"/>
    </row>
    <row r="3" outlineLevel="1">
      <c r="A3" s="18"/>
      <c r="B3" s="18" t="s">
        <v>11</v>
      </c>
      <c r="C3" s="15"/>
      <c r="D3" s="15"/>
      <c r="E3" s="24" t="s">
        <v>12</v>
      </c>
      <c r="F3" s="15"/>
      <c r="G3" s="24" t="s">
        <v>13</v>
      </c>
      <c r="H3" s="15"/>
      <c r="I3" s="24" t="s">
        <v>14</v>
      </c>
      <c r="J3" s="15"/>
      <c r="K3" s="15"/>
      <c r="L3" s="15"/>
      <c r="M3" s="15"/>
      <c r="N3" s="15"/>
      <c r="O3" s="15"/>
      <c r="P3" s="15"/>
      <c r="Q3" s="15"/>
      <c r="R3" s="15"/>
      <c r="S3" s="15"/>
      <c r="T3" s="15"/>
      <c r="U3" s="15"/>
      <c r="V3" s="62" t="s">
        <v>52</v>
      </c>
      <c r="W3" s="15"/>
      <c r="X3" s="15"/>
      <c r="Y3" s="15"/>
      <c r="Z3" s="60"/>
      <c r="AA3" s="15"/>
      <c r="AB3" s="15"/>
      <c r="AC3" s="15"/>
      <c r="AD3" s="24"/>
      <c r="AE3" s="15"/>
      <c r="AF3" s="24"/>
      <c r="AG3" s="15"/>
      <c r="AH3" s="15"/>
      <c r="AI3" s="15"/>
      <c r="AJ3" s="15"/>
      <c r="AK3" s="15"/>
      <c r="AL3" s="15"/>
      <c r="AM3" s="15"/>
      <c r="AN3" s="15"/>
      <c r="AO3" s="15"/>
      <c r="AP3" s="62" t="s">
        <v>15</v>
      </c>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row>
    <row r="4" outlineLevel="1">
      <c r="A4" s="22"/>
      <c r="B4" s="22" t="s">
        <v>16</v>
      </c>
      <c r="C4" s="24">
        <f>36*12</f>
        <v>432</v>
      </c>
      <c r="D4" s="15" t="str">
        <f>C4*(1+'変数'!$C1)</f>
        <v>#REF!</v>
      </c>
      <c r="E4" s="24" t="str">
        <f>$D4/2</f>
        <v>#REF!</v>
      </c>
      <c r="F4" s="24" t="str">
        <f>$D4</f>
        <v>#REF!</v>
      </c>
      <c r="G4" s="24" t="str">
        <f>$D4/2</f>
        <v>#REF!</v>
      </c>
      <c r="H4" s="24" t="str">
        <f>$D4</f>
        <v>#REF!</v>
      </c>
      <c r="I4" s="24" t="str">
        <f>$D4/2</f>
        <v>#REF!</v>
      </c>
      <c r="J4" s="24" t="str">
        <f>$D4</f>
        <v>#REF!</v>
      </c>
      <c r="K4" s="15" t="str">
        <f t="shared" ref="K4:U4" si="3">J4*(1+'変数'!$C1)</f>
        <v>#REF!</v>
      </c>
      <c r="L4" s="15" t="str">
        <f t="shared" si="3"/>
        <v>#REF!</v>
      </c>
      <c r="M4" s="15" t="str">
        <f t="shared" si="3"/>
        <v>#REF!</v>
      </c>
      <c r="N4" s="15" t="str">
        <f t="shared" si="3"/>
        <v>#REF!</v>
      </c>
      <c r="O4" s="15" t="str">
        <f t="shared" si="3"/>
        <v>#REF!</v>
      </c>
      <c r="P4" s="15" t="str">
        <f t="shared" si="3"/>
        <v>#REF!</v>
      </c>
      <c r="Q4" s="15" t="str">
        <f t="shared" si="3"/>
        <v>#REF!</v>
      </c>
      <c r="R4" s="15" t="str">
        <f t="shared" si="3"/>
        <v>#REF!</v>
      </c>
      <c r="S4" s="15" t="str">
        <f t="shared" si="3"/>
        <v>#REF!</v>
      </c>
      <c r="T4" s="15" t="str">
        <f t="shared" si="3"/>
        <v>#REF!</v>
      </c>
      <c r="U4" s="15" t="str">
        <f t="shared" si="3"/>
        <v>#REF!</v>
      </c>
      <c r="V4" s="61" t="str">
        <f t="shared" ref="V4:AO4" si="4">U4*(1+'変数'!$C2)</f>
        <v>#REF!</v>
      </c>
      <c r="W4" s="15" t="str">
        <f t="shared" si="4"/>
        <v>#REF!</v>
      </c>
      <c r="X4" s="15" t="str">
        <f t="shared" si="4"/>
        <v>#REF!</v>
      </c>
      <c r="Y4" s="15" t="str">
        <f t="shared" si="4"/>
        <v>#REF!</v>
      </c>
      <c r="Z4" s="60" t="str">
        <f t="shared" si="4"/>
        <v>#REF!</v>
      </c>
      <c r="AA4" s="15" t="str">
        <f t="shared" si="4"/>
        <v>#REF!</v>
      </c>
      <c r="AB4" s="15" t="str">
        <f t="shared" si="4"/>
        <v>#REF!</v>
      </c>
      <c r="AC4" s="15" t="str">
        <f t="shared" si="4"/>
        <v>#REF!</v>
      </c>
      <c r="AD4" s="15" t="str">
        <f t="shared" si="4"/>
        <v>#REF!</v>
      </c>
      <c r="AE4" s="15" t="str">
        <f t="shared" si="4"/>
        <v>#REF!</v>
      </c>
      <c r="AF4" s="15" t="str">
        <f t="shared" si="4"/>
        <v>#REF!</v>
      </c>
      <c r="AG4" s="15" t="str">
        <f t="shared" si="4"/>
        <v>#REF!</v>
      </c>
      <c r="AH4" s="15" t="str">
        <f t="shared" si="4"/>
        <v>#REF!</v>
      </c>
      <c r="AI4" s="15" t="str">
        <f t="shared" si="4"/>
        <v>#REF!</v>
      </c>
      <c r="AJ4" s="15" t="str">
        <f t="shared" si="4"/>
        <v>#REF!</v>
      </c>
      <c r="AK4" s="15" t="str">
        <f t="shared" si="4"/>
        <v>#REF!</v>
      </c>
      <c r="AL4" s="15" t="str">
        <f t="shared" si="4"/>
        <v>#REF!</v>
      </c>
      <c r="AM4" s="15" t="str">
        <f t="shared" si="4"/>
        <v>#REF!</v>
      </c>
      <c r="AN4" s="15" t="str">
        <f t="shared" si="4"/>
        <v>#REF!</v>
      </c>
      <c r="AO4" s="15" t="str">
        <f t="shared" si="4"/>
        <v>#REF!</v>
      </c>
      <c r="AP4" s="62"/>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5" t="str">
        <f t="shared" ref="BV4:BV16" si="7">SUM(C4:BT4)</f>
        <v>#REF!</v>
      </c>
    </row>
    <row r="5" outlineLevel="1">
      <c r="A5" s="22"/>
      <c r="B5" s="22" t="s">
        <v>17</v>
      </c>
      <c r="C5" s="24"/>
      <c r="D5" s="15"/>
      <c r="E5" s="15"/>
      <c r="F5" s="15"/>
      <c r="G5" s="15"/>
      <c r="H5" s="15"/>
      <c r="I5" s="15"/>
      <c r="J5" s="15"/>
      <c r="K5" s="15"/>
      <c r="L5" s="15"/>
      <c r="M5" s="15"/>
      <c r="N5" s="15"/>
      <c r="O5" s="15"/>
      <c r="P5" s="15"/>
      <c r="Q5" s="15"/>
      <c r="R5" s="15"/>
      <c r="S5" s="15"/>
      <c r="T5" s="15"/>
      <c r="U5" s="15"/>
      <c r="V5" s="62"/>
      <c r="W5" s="24" t="str">
        <f t="shared" ref="W5:Y5" si="5">V5</f>
        <v/>
      </c>
      <c r="X5" s="24" t="str">
        <f t="shared" si="5"/>
        <v/>
      </c>
      <c r="Y5" s="24" t="str">
        <f t="shared" si="5"/>
        <v/>
      </c>
      <c r="Z5" s="63" t="str">
        <f>Y17</f>
        <v>#REF!</v>
      </c>
      <c r="AA5" s="24"/>
      <c r="AB5" s="24" t="str">
        <f t="shared" ref="AB5:AO5" si="6">AA5</f>
        <v/>
      </c>
      <c r="AC5" s="24" t="str">
        <f t="shared" si="6"/>
        <v/>
      </c>
      <c r="AD5" s="24" t="str">
        <f t="shared" si="6"/>
        <v/>
      </c>
      <c r="AE5" s="24" t="str">
        <f t="shared" si="6"/>
        <v/>
      </c>
      <c r="AF5" s="24" t="str">
        <f t="shared" si="6"/>
        <v/>
      </c>
      <c r="AG5" s="24" t="str">
        <f t="shared" si="6"/>
        <v/>
      </c>
      <c r="AH5" s="24" t="str">
        <f t="shared" si="6"/>
        <v/>
      </c>
      <c r="AI5" s="24" t="str">
        <f t="shared" si="6"/>
        <v/>
      </c>
      <c r="AJ5" s="24" t="str">
        <f t="shared" si="6"/>
        <v/>
      </c>
      <c r="AK5" s="24" t="str">
        <f t="shared" si="6"/>
        <v/>
      </c>
      <c r="AL5" s="24" t="str">
        <f t="shared" si="6"/>
        <v/>
      </c>
      <c r="AM5" s="24" t="str">
        <f t="shared" si="6"/>
        <v/>
      </c>
      <c r="AN5" s="24" t="str">
        <f t="shared" si="6"/>
        <v/>
      </c>
      <c r="AO5" s="24" t="str">
        <f t="shared" si="6"/>
        <v/>
      </c>
      <c r="AP5" s="62"/>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5" t="str">
        <f t="shared" si="7"/>
        <v>#REF!</v>
      </c>
    </row>
    <row r="6" outlineLevel="1">
      <c r="A6" s="22"/>
      <c r="B6" s="22" t="s">
        <v>18</v>
      </c>
      <c r="C6" s="24"/>
      <c r="D6" s="15"/>
      <c r="E6" s="15"/>
      <c r="F6" s="15"/>
      <c r="G6" s="15"/>
      <c r="H6" s="15"/>
      <c r="I6" s="15"/>
      <c r="J6" s="15"/>
      <c r="K6" s="15"/>
      <c r="L6" s="15"/>
      <c r="M6" s="15"/>
      <c r="N6" s="15"/>
      <c r="O6" s="15"/>
      <c r="P6" s="15"/>
      <c r="Q6" s="15"/>
      <c r="R6" s="15"/>
      <c r="S6" s="15"/>
      <c r="T6" s="15"/>
      <c r="U6" s="15"/>
      <c r="V6" s="61"/>
      <c r="W6" s="15"/>
      <c r="X6" s="15"/>
      <c r="Y6" s="15"/>
      <c r="Z6" s="60"/>
      <c r="AA6" s="15"/>
      <c r="AB6" s="15"/>
      <c r="AC6" s="15"/>
      <c r="AD6" s="15"/>
      <c r="AE6" s="15"/>
      <c r="AF6" s="15"/>
      <c r="AG6" s="24"/>
      <c r="AH6" s="24"/>
      <c r="AI6" s="24"/>
      <c r="AJ6" s="24"/>
      <c r="AK6" s="24"/>
      <c r="AL6" s="24"/>
      <c r="AM6" s="24"/>
      <c r="AN6" s="24"/>
      <c r="AO6" s="24"/>
      <c r="AP6" s="62">
        <v>85.0</v>
      </c>
      <c r="AQ6" s="24">
        <f t="shared" ref="AQ6:BT6" si="8">AP6</f>
        <v>85</v>
      </c>
      <c r="AR6" s="24">
        <f t="shared" si="8"/>
        <v>85</v>
      </c>
      <c r="AS6" s="24">
        <f t="shared" si="8"/>
        <v>85</v>
      </c>
      <c r="AT6" s="24">
        <f t="shared" si="8"/>
        <v>85</v>
      </c>
      <c r="AU6" s="24">
        <f t="shared" si="8"/>
        <v>85</v>
      </c>
      <c r="AV6" s="24">
        <f t="shared" si="8"/>
        <v>85</v>
      </c>
      <c r="AW6" s="24">
        <f t="shared" si="8"/>
        <v>85</v>
      </c>
      <c r="AX6" s="24">
        <f t="shared" si="8"/>
        <v>85</v>
      </c>
      <c r="AY6" s="24">
        <f t="shared" si="8"/>
        <v>85</v>
      </c>
      <c r="AZ6" s="24">
        <f t="shared" si="8"/>
        <v>85</v>
      </c>
      <c r="BA6" s="24">
        <f t="shared" si="8"/>
        <v>85</v>
      </c>
      <c r="BB6" s="24">
        <f t="shared" si="8"/>
        <v>85</v>
      </c>
      <c r="BC6" s="24">
        <f t="shared" si="8"/>
        <v>85</v>
      </c>
      <c r="BD6" s="24">
        <f t="shared" si="8"/>
        <v>85</v>
      </c>
      <c r="BE6" s="24">
        <f t="shared" si="8"/>
        <v>85</v>
      </c>
      <c r="BF6" s="24">
        <f t="shared" si="8"/>
        <v>85</v>
      </c>
      <c r="BG6" s="24">
        <f t="shared" si="8"/>
        <v>85</v>
      </c>
      <c r="BH6" s="24">
        <f t="shared" si="8"/>
        <v>85</v>
      </c>
      <c r="BI6" s="24">
        <f t="shared" si="8"/>
        <v>85</v>
      </c>
      <c r="BJ6" s="24">
        <f t="shared" si="8"/>
        <v>85</v>
      </c>
      <c r="BK6" s="24">
        <f t="shared" si="8"/>
        <v>85</v>
      </c>
      <c r="BL6" s="24">
        <f t="shared" si="8"/>
        <v>85</v>
      </c>
      <c r="BM6" s="24">
        <f t="shared" si="8"/>
        <v>85</v>
      </c>
      <c r="BN6" s="24">
        <f t="shared" si="8"/>
        <v>85</v>
      </c>
      <c r="BO6" s="24">
        <f t="shared" si="8"/>
        <v>85</v>
      </c>
      <c r="BP6" s="24">
        <f t="shared" si="8"/>
        <v>85</v>
      </c>
      <c r="BQ6" s="24">
        <f t="shared" si="8"/>
        <v>85</v>
      </c>
      <c r="BR6" s="24">
        <f t="shared" si="8"/>
        <v>85</v>
      </c>
      <c r="BS6" s="24">
        <f t="shared" si="8"/>
        <v>85</v>
      </c>
      <c r="BT6" s="24">
        <f t="shared" si="8"/>
        <v>85</v>
      </c>
      <c r="BU6" s="24"/>
      <c r="BV6" s="25">
        <f t="shared" si="7"/>
        <v>2635</v>
      </c>
    </row>
    <row r="7" outlineLevel="1">
      <c r="A7" s="22"/>
      <c r="B7" s="22" t="s">
        <v>49</v>
      </c>
      <c r="C7" s="24"/>
      <c r="D7" s="15"/>
      <c r="E7" s="15"/>
      <c r="F7" s="15"/>
      <c r="G7" s="15"/>
      <c r="H7" s="15"/>
      <c r="I7" s="15"/>
      <c r="J7" s="15"/>
      <c r="K7" s="15"/>
      <c r="L7" s="15"/>
      <c r="M7" s="15"/>
      <c r="N7" s="15"/>
      <c r="O7" s="15"/>
      <c r="P7" s="15"/>
      <c r="Q7" s="15"/>
      <c r="R7" s="15"/>
      <c r="S7" s="15"/>
      <c r="T7" s="15"/>
      <c r="U7" s="15"/>
      <c r="V7" s="61"/>
      <c r="W7" s="15"/>
      <c r="X7" s="15"/>
      <c r="Y7" s="15"/>
      <c r="Z7" s="60"/>
      <c r="AA7" s="15"/>
      <c r="AB7" s="15"/>
      <c r="AC7" s="15"/>
      <c r="AD7" s="15"/>
      <c r="AE7" s="15"/>
      <c r="AF7" s="15"/>
      <c r="AG7" s="15"/>
      <c r="AH7" s="15"/>
      <c r="AI7" s="15"/>
      <c r="AJ7" s="15"/>
      <c r="AK7" s="15"/>
      <c r="AL7" s="15"/>
      <c r="AM7" s="15"/>
      <c r="AN7" s="15"/>
      <c r="AO7" s="15"/>
      <c r="AP7" s="61">
        <v>180.0</v>
      </c>
      <c r="AQ7" s="24">
        <f t="shared" ref="AQ7:BT7" si="9">AP7</f>
        <v>180</v>
      </c>
      <c r="AR7" s="24">
        <f t="shared" si="9"/>
        <v>180</v>
      </c>
      <c r="AS7" s="24">
        <f t="shared" si="9"/>
        <v>180</v>
      </c>
      <c r="AT7" s="24">
        <f t="shared" si="9"/>
        <v>180</v>
      </c>
      <c r="AU7" s="24">
        <f t="shared" si="9"/>
        <v>180</v>
      </c>
      <c r="AV7" s="24">
        <f t="shared" si="9"/>
        <v>180</v>
      </c>
      <c r="AW7" s="24">
        <f t="shared" si="9"/>
        <v>180</v>
      </c>
      <c r="AX7" s="24">
        <f t="shared" si="9"/>
        <v>180</v>
      </c>
      <c r="AY7" s="24">
        <f t="shared" si="9"/>
        <v>180</v>
      </c>
      <c r="AZ7" s="24">
        <f t="shared" si="9"/>
        <v>180</v>
      </c>
      <c r="BA7" s="24">
        <f t="shared" si="9"/>
        <v>180</v>
      </c>
      <c r="BB7" s="24">
        <f t="shared" si="9"/>
        <v>180</v>
      </c>
      <c r="BC7" s="24">
        <f t="shared" si="9"/>
        <v>180</v>
      </c>
      <c r="BD7" s="24">
        <f t="shared" si="9"/>
        <v>180</v>
      </c>
      <c r="BE7" s="24">
        <f t="shared" si="9"/>
        <v>180</v>
      </c>
      <c r="BF7" s="24">
        <f t="shared" si="9"/>
        <v>180</v>
      </c>
      <c r="BG7" s="24">
        <f t="shared" si="9"/>
        <v>180</v>
      </c>
      <c r="BH7" s="24">
        <f t="shared" si="9"/>
        <v>180</v>
      </c>
      <c r="BI7" s="24">
        <f t="shared" si="9"/>
        <v>180</v>
      </c>
      <c r="BJ7" s="24">
        <f t="shared" si="9"/>
        <v>180</v>
      </c>
      <c r="BK7" s="24">
        <f t="shared" si="9"/>
        <v>180</v>
      </c>
      <c r="BL7" s="24">
        <f t="shared" si="9"/>
        <v>180</v>
      </c>
      <c r="BM7" s="24">
        <f t="shared" si="9"/>
        <v>180</v>
      </c>
      <c r="BN7" s="24">
        <f t="shared" si="9"/>
        <v>180</v>
      </c>
      <c r="BO7" s="24">
        <f t="shared" si="9"/>
        <v>180</v>
      </c>
      <c r="BP7" s="24">
        <f t="shared" si="9"/>
        <v>180</v>
      </c>
      <c r="BQ7" s="24">
        <f t="shared" si="9"/>
        <v>180</v>
      </c>
      <c r="BR7" s="24">
        <f t="shared" si="9"/>
        <v>180</v>
      </c>
      <c r="BS7" s="24">
        <f t="shared" si="9"/>
        <v>180</v>
      </c>
      <c r="BT7" s="24">
        <f t="shared" si="9"/>
        <v>180</v>
      </c>
      <c r="BU7" s="24"/>
      <c r="BV7" s="25">
        <f t="shared" si="7"/>
        <v>5580</v>
      </c>
    </row>
    <row r="8" outlineLevel="1">
      <c r="A8" s="64"/>
      <c r="B8" s="22" t="s">
        <v>20</v>
      </c>
      <c r="C8" s="15"/>
      <c r="D8" s="15"/>
      <c r="E8" s="15"/>
      <c r="F8" s="15"/>
      <c r="G8" s="15"/>
      <c r="H8" s="15"/>
      <c r="I8" s="15"/>
      <c r="J8" s="15"/>
      <c r="K8" s="15"/>
      <c r="L8" s="15"/>
      <c r="M8" s="15"/>
      <c r="N8" s="15"/>
      <c r="O8" s="15"/>
      <c r="P8" s="15"/>
      <c r="Q8" s="15"/>
      <c r="R8" s="15"/>
      <c r="S8" s="15"/>
      <c r="T8" s="15"/>
      <c r="U8" s="15"/>
      <c r="V8" s="61"/>
      <c r="W8" s="15"/>
      <c r="X8" s="15"/>
      <c r="Y8" s="15"/>
      <c r="Z8" s="60"/>
      <c r="AA8" s="15"/>
      <c r="AB8" s="15"/>
      <c r="AC8" s="15"/>
      <c r="AD8" s="15"/>
      <c r="AE8" s="15"/>
      <c r="AF8" s="15"/>
      <c r="AG8" s="15"/>
      <c r="AH8" s="15"/>
      <c r="AI8" s="15"/>
      <c r="AJ8" s="15"/>
      <c r="AK8" s="15"/>
      <c r="AL8" s="15"/>
      <c r="AM8" s="15"/>
      <c r="AN8" s="15"/>
      <c r="AO8" s="15"/>
      <c r="AP8" s="61"/>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25">
        <f t="shared" si="7"/>
        <v>0</v>
      </c>
    </row>
    <row r="9" outlineLevel="1">
      <c r="A9" s="27"/>
      <c r="B9" s="21" t="s">
        <v>21</v>
      </c>
      <c r="C9" s="19">
        <f t="shared" ref="C9:BT9" si="10">SUM(C4:C8)</f>
        <v>432</v>
      </c>
      <c r="D9" s="19" t="str">
        <f t="shared" si="10"/>
        <v>#REF!</v>
      </c>
      <c r="E9" s="19" t="str">
        <f t="shared" si="10"/>
        <v>#REF!</v>
      </c>
      <c r="F9" s="19" t="str">
        <f t="shared" si="10"/>
        <v>#REF!</v>
      </c>
      <c r="G9" s="19" t="str">
        <f t="shared" si="10"/>
        <v>#REF!</v>
      </c>
      <c r="H9" s="19" t="str">
        <f t="shared" si="10"/>
        <v>#REF!</v>
      </c>
      <c r="I9" s="19" t="str">
        <f t="shared" si="10"/>
        <v>#REF!</v>
      </c>
      <c r="J9" s="19" t="str">
        <f t="shared" si="10"/>
        <v>#REF!</v>
      </c>
      <c r="K9" s="19" t="str">
        <f t="shared" si="10"/>
        <v>#REF!</v>
      </c>
      <c r="L9" s="19" t="str">
        <f t="shared" si="10"/>
        <v>#REF!</v>
      </c>
      <c r="M9" s="19" t="str">
        <f t="shared" si="10"/>
        <v>#REF!</v>
      </c>
      <c r="N9" s="19" t="str">
        <f t="shared" si="10"/>
        <v>#REF!</v>
      </c>
      <c r="O9" s="19" t="str">
        <f t="shared" si="10"/>
        <v>#REF!</v>
      </c>
      <c r="P9" s="19" t="str">
        <f t="shared" si="10"/>
        <v>#REF!</v>
      </c>
      <c r="Q9" s="19" t="str">
        <f t="shared" si="10"/>
        <v>#REF!</v>
      </c>
      <c r="R9" s="19" t="str">
        <f t="shared" si="10"/>
        <v>#REF!</v>
      </c>
      <c r="S9" s="19" t="str">
        <f t="shared" si="10"/>
        <v>#REF!</v>
      </c>
      <c r="T9" s="19" t="str">
        <f t="shared" si="10"/>
        <v>#REF!</v>
      </c>
      <c r="U9" s="19" t="str">
        <f t="shared" si="10"/>
        <v>#REF!</v>
      </c>
      <c r="V9" s="66" t="str">
        <f t="shared" si="10"/>
        <v>#REF!</v>
      </c>
      <c r="W9" s="19" t="str">
        <f t="shared" si="10"/>
        <v>#REF!</v>
      </c>
      <c r="X9" s="19" t="str">
        <f t="shared" si="10"/>
        <v>#REF!</v>
      </c>
      <c r="Y9" s="19" t="str">
        <f t="shared" si="10"/>
        <v>#REF!</v>
      </c>
      <c r="Z9" s="65" t="str">
        <f t="shared" si="10"/>
        <v>#REF!</v>
      </c>
      <c r="AA9" s="19" t="str">
        <f t="shared" si="10"/>
        <v>#REF!</v>
      </c>
      <c r="AB9" s="19" t="str">
        <f t="shared" si="10"/>
        <v>#REF!</v>
      </c>
      <c r="AC9" s="19" t="str">
        <f t="shared" si="10"/>
        <v>#REF!</v>
      </c>
      <c r="AD9" s="19" t="str">
        <f t="shared" si="10"/>
        <v>#REF!</v>
      </c>
      <c r="AE9" s="19" t="str">
        <f t="shared" si="10"/>
        <v>#REF!</v>
      </c>
      <c r="AF9" s="19" t="str">
        <f t="shared" si="10"/>
        <v>#REF!</v>
      </c>
      <c r="AG9" s="19" t="str">
        <f t="shared" si="10"/>
        <v>#REF!</v>
      </c>
      <c r="AH9" s="19" t="str">
        <f t="shared" si="10"/>
        <v>#REF!</v>
      </c>
      <c r="AI9" s="19" t="str">
        <f t="shared" si="10"/>
        <v>#REF!</v>
      </c>
      <c r="AJ9" s="19" t="str">
        <f t="shared" si="10"/>
        <v>#REF!</v>
      </c>
      <c r="AK9" s="19" t="str">
        <f t="shared" si="10"/>
        <v>#REF!</v>
      </c>
      <c r="AL9" s="19" t="str">
        <f t="shared" si="10"/>
        <v>#REF!</v>
      </c>
      <c r="AM9" s="19" t="str">
        <f t="shared" si="10"/>
        <v>#REF!</v>
      </c>
      <c r="AN9" s="19" t="str">
        <f t="shared" si="10"/>
        <v>#REF!</v>
      </c>
      <c r="AO9" s="19" t="str">
        <f t="shared" si="10"/>
        <v>#REF!</v>
      </c>
      <c r="AP9" s="66">
        <f t="shared" si="10"/>
        <v>265</v>
      </c>
      <c r="AQ9" s="19">
        <f t="shared" si="10"/>
        <v>265</v>
      </c>
      <c r="AR9" s="19">
        <f t="shared" si="10"/>
        <v>265</v>
      </c>
      <c r="AS9" s="19">
        <f t="shared" si="10"/>
        <v>265</v>
      </c>
      <c r="AT9" s="19">
        <f t="shared" si="10"/>
        <v>265</v>
      </c>
      <c r="AU9" s="19">
        <f t="shared" si="10"/>
        <v>265</v>
      </c>
      <c r="AV9" s="19">
        <f t="shared" si="10"/>
        <v>265</v>
      </c>
      <c r="AW9" s="19">
        <f t="shared" si="10"/>
        <v>265</v>
      </c>
      <c r="AX9" s="19">
        <f t="shared" si="10"/>
        <v>265</v>
      </c>
      <c r="AY9" s="19">
        <f t="shared" si="10"/>
        <v>265</v>
      </c>
      <c r="AZ9" s="19">
        <f t="shared" si="10"/>
        <v>265</v>
      </c>
      <c r="BA9" s="19">
        <f t="shared" si="10"/>
        <v>265</v>
      </c>
      <c r="BB9" s="19">
        <f t="shared" si="10"/>
        <v>265</v>
      </c>
      <c r="BC9" s="19">
        <f t="shared" si="10"/>
        <v>265</v>
      </c>
      <c r="BD9" s="19">
        <f t="shared" si="10"/>
        <v>265</v>
      </c>
      <c r="BE9" s="19">
        <f t="shared" si="10"/>
        <v>265</v>
      </c>
      <c r="BF9" s="19">
        <f t="shared" si="10"/>
        <v>265</v>
      </c>
      <c r="BG9" s="19">
        <f t="shared" si="10"/>
        <v>265</v>
      </c>
      <c r="BH9" s="19">
        <f t="shared" si="10"/>
        <v>265</v>
      </c>
      <c r="BI9" s="19">
        <f t="shared" si="10"/>
        <v>265</v>
      </c>
      <c r="BJ9" s="19">
        <f t="shared" si="10"/>
        <v>265</v>
      </c>
      <c r="BK9" s="19">
        <f t="shared" si="10"/>
        <v>265</v>
      </c>
      <c r="BL9" s="19">
        <f t="shared" si="10"/>
        <v>265</v>
      </c>
      <c r="BM9" s="19">
        <f t="shared" si="10"/>
        <v>265</v>
      </c>
      <c r="BN9" s="19">
        <f t="shared" si="10"/>
        <v>265</v>
      </c>
      <c r="BO9" s="19">
        <f t="shared" si="10"/>
        <v>265</v>
      </c>
      <c r="BP9" s="19">
        <f t="shared" si="10"/>
        <v>265</v>
      </c>
      <c r="BQ9" s="19">
        <f t="shared" si="10"/>
        <v>265</v>
      </c>
      <c r="BR9" s="19">
        <f t="shared" si="10"/>
        <v>265</v>
      </c>
      <c r="BS9" s="19">
        <f t="shared" si="10"/>
        <v>265</v>
      </c>
      <c r="BT9" s="19">
        <f t="shared" si="10"/>
        <v>265</v>
      </c>
      <c r="BU9" s="19"/>
      <c r="BV9" s="25" t="str">
        <f t="shared" si="7"/>
        <v>#REF!</v>
      </c>
    </row>
    <row r="10" outlineLevel="1">
      <c r="A10" s="34"/>
      <c r="B10" s="34" t="s">
        <v>22</v>
      </c>
      <c r="C10" s="24">
        <f t="shared" ref="C10:BT10" si="11">(-C$48-C$56+C$61)/2</f>
        <v>87</v>
      </c>
      <c r="D10" s="24">
        <f t="shared" si="11"/>
        <v>87</v>
      </c>
      <c r="E10" s="24">
        <f t="shared" si="11"/>
        <v>129</v>
      </c>
      <c r="F10" s="24">
        <f t="shared" si="11"/>
        <v>129</v>
      </c>
      <c r="G10" s="24">
        <f t="shared" si="11"/>
        <v>156</v>
      </c>
      <c r="H10" s="24">
        <f t="shared" si="11"/>
        <v>159</v>
      </c>
      <c r="I10" s="24">
        <f t="shared" si="11"/>
        <v>162</v>
      </c>
      <c r="J10" s="24">
        <f t="shared" si="11"/>
        <v>165</v>
      </c>
      <c r="K10" s="24">
        <f t="shared" si="11"/>
        <v>168</v>
      </c>
      <c r="L10" s="24">
        <f t="shared" si="11"/>
        <v>198.3</v>
      </c>
      <c r="M10" s="24">
        <f t="shared" si="11"/>
        <v>198.6</v>
      </c>
      <c r="N10" s="24">
        <f t="shared" si="11"/>
        <v>211.2</v>
      </c>
      <c r="O10" s="24">
        <f t="shared" si="11"/>
        <v>211.8</v>
      </c>
      <c r="P10" s="24">
        <f t="shared" si="11"/>
        <v>212.4</v>
      </c>
      <c r="Q10" s="24">
        <f t="shared" si="11"/>
        <v>213</v>
      </c>
      <c r="R10" s="24">
        <f t="shared" si="11"/>
        <v>223.3</v>
      </c>
      <c r="S10" s="24">
        <f t="shared" si="11"/>
        <v>223.6</v>
      </c>
      <c r="T10" s="24">
        <f t="shared" si="11"/>
        <v>239.6</v>
      </c>
      <c r="U10" s="24">
        <f t="shared" si="11"/>
        <v>240.8</v>
      </c>
      <c r="V10" s="62">
        <f t="shared" si="11"/>
        <v>246.8</v>
      </c>
      <c r="W10" s="24">
        <f t="shared" si="11"/>
        <v>248</v>
      </c>
      <c r="X10" s="24">
        <f t="shared" si="11"/>
        <v>290</v>
      </c>
      <c r="Y10" s="24">
        <f t="shared" si="11"/>
        <v>275</v>
      </c>
      <c r="Z10" s="63">
        <f t="shared" si="11"/>
        <v>1752</v>
      </c>
      <c r="AA10" s="24">
        <f t="shared" si="11"/>
        <v>237</v>
      </c>
      <c r="AB10" s="24">
        <f t="shared" si="11"/>
        <v>237</v>
      </c>
      <c r="AC10" s="24">
        <f t="shared" si="11"/>
        <v>237</v>
      </c>
      <c r="AD10" s="24">
        <f t="shared" si="11"/>
        <v>146</v>
      </c>
      <c r="AE10" s="24">
        <f t="shared" si="11"/>
        <v>146</v>
      </c>
      <c r="AF10" s="24">
        <f t="shared" si="11"/>
        <v>55</v>
      </c>
      <c r="AG10" s="24">
        <f t="shared" si="11"/>
        <v>55</v>
      </c>
      <c r="AH10" s="24">
        <f t="shared" si="11"/>
        <v>55</v>
      </c>
      <c r="AI10" s="24">
        <f t="shared" si="11"/>
        <v>55</v>
      </c>
      <c r="AJ10" s="24">
        <f t="shared" si="11"/>
        <v>55</v>
      </c>
      <c r="AK10" s="24">
        <f t="shared" si="11"/>
        <v>55</v>
      </c>
      <c r="AL10" s="24">
        <f t="shared" si="11"/>
        <v>55</v>
      </c>
      <c r="AM10" s="24">
        <f t="shared" si="11"/>
        <v>55</v>
      </c>
      <c r="AN10" s="24">
        <f t="shared" si="11"/>
        <v>55</v>
      </c>
      <c r="AO10" s="24">
        <f t="shared" si="11"/>
        <v>55</v>
      </c>
      <c r="AP10" s="62">
        <f t="shared" si="11"/>
        <v>55</v>
      </c>
      <c r="AQ10" s="24">
        <f t="shared" si="11"/>
        <v>55</v>
      </c>
      <c r="AR10" s="24">
        <f t="shared" si="11"/>
        <v>55</v>
      </c>
      <c r="AS10" s="24">
        <f t="shared" si="11"/>
        <v>55</v>
      </c>
      <c r="AT10" s="24">
        <f t="shared" si="11"/>
        <v>55</v>
      </c>
      <c r="AU10" s="24">
        <f t="shared" si="11"/>
        <v>55</v>
      </c>
      <c r="AV10" s="24">
        <f t="shared" si="11"/>
        <v>55</v>
      </c>
      <c r="AW10" s="24">
        <f t="shared" si="11"/>
        <v>55</v>
      </c>
      <c r="AX10" s="24">
        <f t="shared" si="11"/>
        <v>55</v>
      </c>
      <c r="AY10" s="24">
        <f t="shared" si="11"/>
        <v>55</v>
      </c>
      <c r="AZ10" s="24">
        <f t="shared" si="11"/>
        <v>55</v>
      </c>
      <c r="BA10" s="24">
        <f t="shared" si="11"/>
        <v>55</v>
      </c>
      <c r="BB10" s="24">
        <f t="shared" si="11"/>
        <v>55</v>
      </c>
      <c r="BC10" s="24">
        <f t="shared" si="11"/>
        <v>55</v>
      </c>
      <c r="BD10" s="24">
        <f t="shared" si="11"/>
        <v>55</v>
      </c>
      <c r="BE10" s="24">
        <f t="shared" si="11"/>
        <v>55</v>
      </c>
      <c r="BF10" s="24">
        <f t="shared" si="11"/>
        <v>55</v>
      </c>
      <c r="BG10" s="24">
        <f t="shared" si="11"/>
        <v>55</v>
      </c>
      <c r="BH10" s="24">
        <f t="shared" si="11"/>
        <v>55</v>
      </c>
      <c r="BI10" s="24">
        <f t="shared" si="11"/>
        <v>55</v>
      </c>
      <c r="BJ10" s="24">
        <f t="shared" si="11"/>
        <v>55</v>
      </c>
      <c r="BK10" s="24">
        <f t="shared" si="11"/>
        <v>55</v>
      </c>
      <c r="BL10" s="24">
        <f t="shared" si="11"/>
        <v>55</v>
      </c>
      <c r="BM10" s="24">
        <f t="shared" si="11"/>
        <v>55</v>
      </c>
      <c r="BN10" s="24">
        <f t="shared" si="11"/>
        <v>55</v>
      </c>
      <c r="BO10" s="24">
        <f t="shared" si="11"/>
        <v>55</v>
      </c>
      <c r="BP10" s="24">
        <f t="shared" si="11"/>
        <v>55</v>
      </c>
      <c r="BQ10" s="24">
        <f t="shared" si="11"/>
        <v>55</v>
      </c>
      <c r="BR10" s="24">
        <f t="shared" si="11"/>
        <v>55</v>
      </c>
      <c r="BS10" s="24">
        <f t="shared" si="11"/>
        <v>55</v>
      </c>
      <c r="BT10" s="24">
        <f t="shared" si="11"/>
        <v>55</v>
      </c>
      <c r="BU10" s="24"/>
      <c r="BV10" s="25">
        <f t="shared" si="7"/>
        <v>9484.4</v>
      </c>
    </row>
    <row r="11" outlineLevel="1">
      <c r="A11" s="34"/>
      <c r="B11" s="67" t="s">
        <v>17</v>
      </c>
      <c r="C11" s="24">
        <v>40.0</v>
      </c>
      <c r="D11" s="24">
        <f t="shared" ref="D11:Y11" si="12">C11</f>
        <v>40</v>
      </c>
      <c r="E11" s="24">
        <f t="shared" si="12"/>
        <v>40</v>
      </c>
      <c r="F11" s="24">
        <f t="shared" si="12"/>
        <v>40</v>
      </c>
      <c r="G11" s="24">
        <f t="shared" si="12"/>
        <v>40</v>
      </c>
      <c r="H11" s="24">
        <f t="shared" si="12"/>
        <v>40</v>
      </c>
      <c r="I11" s="24">
        <f t="shared" si="12"/>
        <v>40</v>
      </c>
      <c r="J11" s="24">
        <f t="shared" si="12"/>
        <v>40</v>
      </c>
      <c r="K11" s="24">
        <f t="shared" si="12"/>
        <v>40</v>
      </c>
      <c r="L11" s="24">
        <f t="shared" si="12"/>
        <v>40</v>
      </c>
      <c r="M11" s="24">
        <f t="shared" si="12"/>
        <v>40</v>
      </c>
      <c r="N11" s="24">
        <f t="shared" si="12"/>
        <v>40</v>
      </c>
      <c r="O11" s="24">
        <f t="shared" si="12"/>
        <v>40</v>
      </c>
      <c r="P11" s="24">
        <f t="shared" si="12"/>
        <v>40</v>
      </c>
      <c r="Q11" s="24">
        <f t="shared" si="12"/>
        <v>40</v>
      </c>
      <c r="R11" s="24">
        <f t="shared" si="12"/>
        <v>40</v>
      </c>
      <c r="S11" s="24">
        <f t="shared" si="12"/>
        <v>40</v>
      </c>
      <c r="T11" s="24">
        <f t="shared" si="12"/>
        <v>40</v>
      </c>
      <c r="U11" s="24">
        <f t="shared" si="12"/>
        <v>40</v>
      </c>
      <c r="V11" s="62">
        <f t="shared" si="12"/>
        <v>40</v>
      </c>
      <c r="W11" s="24">
        <f t="shared" si="12"/>
        <v>40</v>
      </c>
      <c r="X11" s="24">
        <f t="shared" si="12"/>
        <v>40</v>
      </c>
      <c r="Y11" s="24">
        <f t="shared" si="12"/>
        <v>40</v>
      </c>
      <c r="Z11" s="63"/>
      <c r="AA11" s="24"/>
      <c r="AB11" s="24"/>
      <c r="AC11" s="24"/>
      <c r="AD11" s="24"/>
      <c r="AE11" s="24"/>
      <c r="AF11" s="24"/>
      <c r="AG11" s="15"/>
      <c r="AH11" s="15"/>
      <c r="AI11" s="15"/>
      <c r="AJ11" s="15"/>
      <c r="AK11" s="15"/>
      <c r="AL11" s="15"/>
      <c r="AM11" s="15"/>
      <c r="AN11" s="15"/>
      <c r="AO11" s="15"/>
      <c r="AP11" s="61"/>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25">
        <f t="shared" si="7"/>
        <v>920</v>
      </c>
    </row>
    <row r="12" outlineLevel="1">
      <c r="A12" s="34"/>
      <c r="B12" s="67" t="s">
        <v>18</v>
      </c>
      <c r="C12" s="24">
        <f>2.7*12</f>
        <v>32.4</v>
      </c>
      <c r="D12" s="24">
        <f t="shared" ref="D12:AO12" si="13">C12</f>
        <v>32.4</v>
      </c>
      <c r="E12" s="24">
        <f t="shared" si="13"/>
        <v>32.4</v>
      </c>
      <c r="F12" s="24">
        <f t="shared" si="13"/>
        <v>32.4</v>
      </c>
      <c r="G12" s="24">
        <f t="shared" si="13"/>
        <v>32.4</v>
      </c>
      <c r="H12" s="24">
        <f t="shared" si="13"/>
        <v>32.4</v>
      </c>
      <c r="I12" s="24">
        <f t="shared" si="13"/>
        <v>32.4</v>
      </c>
      <c r="J12" s="24">
        <f t="shared" si="13"/>
        <v>32.4</v>
      </c>
      <c r="K12" s="24">
        <f t="shared" si="13"/>
        <v>32.4</v>
      </c>
      <c r="L12" s="24">
        <f t="shared" si="13"/>
        <v>32.4</v>
      </c>
      <c r="M12" s="24">
        <f t="shared" si="13"/>
        <v>32.4</v>
      </c>
      <c r="N12" s="24">
        <f t="shared" si="13"/>
        <v>32.4</v>
      </c>
      <c r="O12" s="24">
        <f t="shared" si="13"/>
        <v>32.4</v>
      </c>
      <c r="P12" s="24">
        <f t="shared" si="13"/>
        <v>32.4</v>
      </c>
      <c r="Q12" s="24">
        <f t="shared" si="13"/>
        <v>32.4</v>
      </c>
      <c r="R12" s="24">
        <f t="shared" si="13"/>
        <v>32.4</v>
      </c>
      <c r="S12" s="24">
        <f t="shared" si="13"/>
        <v>32.4</v>
      </c>
      <c r="T12" s="24">
        <f t="shared" si="13"/>
        <v>32.4</v>
      </c>
      <c r="U12" s="24">
        <f t="shared" si="13"/>
        <v>32.4</v>
      </c>
      <c r="V12" s="62">
        <f t="shared" si="13"/>
        <v>32.4</v>
      </c>
      <c r="W12" s="24">
        <f t="shared" si="13"/>
        <v>32.4</v>
      </c>
      <c r="X12" s="24">
        <f t="shared" si="13"/>
        <v>32.4</v>
      </c>
      <c r="Y12" s="24">
        <f t="shared" si="13"/>
        <v>32.4</v>
      </c>
      <c r="Z12" s="63">
        <f t="shared" si="13"/>
        <v>32.4</v>
      </c>
      <c r="AA12" s="24">
        <f t="shared" si="13"/>
        <v>32.4</v>
      </c>
      <c r="AB12" s="24">
        <f t="shared" si="13"/>
        <v>32.4</v>
      </c>
      <c r="AC12" s="24">
        <f t="shared" si="13"/>
        <v>32.4</v>
      </c>
      <c r="AD12" s="24">
        <f t="shared" si="13"/>
        <v>32.4</v>
      </c>
      <c r="AE12" s="24">
        <f t="shared" si="13"/>
        <v>32.4</v>
      </c>
      <c r="AF12" s="24">
        <f t="shared" si="13"/>
        <v>32.4</v>
      </c>
      <c r="AG12" s="24">
        <f t="shared" si="13"/>
        <v>32.4</v>
      </c>
      <c r="AH12" s="24">
        <f t="shared" si="13"/>
        <v>32.4</v>
      </c>
      <c r="AI12" s="24">
        <f t="shared" si="13"/>
        <v>32.4</v>
      </c>
      <c r="AJ12" s="24">
        <f t="shared" si="13"/>
        <v>32.4</v>
      </c>
      <c r="AK12" s="24">
        <f t="shared" si="13"/>
        <v>32.4</v>
      </c>
      <c r="AL12" s="24">
        <f t="shared" si="13"/>
        <v>32.4</v>
      </c>
      <c r="AM12" s="24">
        <f t="shared" si="13"/>
        <v>32.4</v>
      </c>
      <c r="AN12" s="24">
        <f t="shared" si="13"/>
        <v>32.4</v>
      </c>
      <c r="AO12" s="24">
        <f t="shared" si="13"/>
        <v>32.4</v>
      </c>
      <c r="AP12" s="61"/>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25">
        <f t="shared" si="7"/>
        <v>1263.6</v>
      </c>
    </row>
    <row r="13" outlineLevel="1">
      <c r="A13" s="34"/>
      <c r="B13" s="67" t="s">
        <v>23</v>
      </c>
      <c r="C13" s="24">
        <f>6*12</f>
        <v>72</v>
      </c>
      <c r="D13" s="24">
        <f t="shared" ref="D13:BT13" si="14">C13</f>
        <v>72</v>
      </c>
      <c r="E13" s="24">
        <f t="shared" si="14"/>
        <v>72</v>
      </c>
      <c r="F13" s="24">
        <f t="shared" si="14"/>
        <v>72</v>
      </c>
      <c r="G13" s="24">
        <f t="shared" si="14"/>
        <v>72</v>
      </c>
      <c r="H13" s="24">
        <f t="shared" si="14"/>
        <v>72</v>
      </c>
      <c r="I13" s="24">
        <f t="shared" si="14"/>
        <v>72</v>
      </c>
      <c r="J13" s="24">
        <f t="shared" si="14"/>
        <v>72</v>
      </c>
      <c r="K13" s="24">
        <f t="shared" si="14"/>
        <v>72</v>
      </c>
      <c r="L13" s="24">
        <f t="shared" si="14"/>
        <v>72</v>
      </c>
      <c r="M13" s="24">
        <f t="shared" si="14"/>
        <v>72</v>
      </c>
      <c r="N13" s="24">
        <f t="shared" si="14"/>
        <v>72</v>
      </c>
      <c r="O13" s="24">
        <f t="shared" si="14"/>
        <v>72</v>
      </c>
      <c r="P13" s="24">
        <f t="shared" si="14"/>
        <v>72</v>
      </c>
      <c r="Q13" s="24">
        <f t="shared" si="14"/>
        <v>72</v>
      </c>
      <c r="R13" s="24">
        <f t="shared" si="14"/>
        <v>72</v>
      </c>
      <c r="S13" s="24">
        <f t="shared" si="14"/>
        <v>72</v>
      </c>
      <c r="T13" s="24">
        <f t="shared" si="14"/>
        <v>72</v>
      </c>
      <c r="U13" s="24">
        <f t="shared" si="14"/>
        <v>72</v>
      </c>
      <c r="V13" s="62">
        <f t="shared" si="14"/>
        <v>72</v>
      </c>
      <c r="W13" s="24">
        <f t="shared" si="14"/>
        <v>72</v>
      </c>
      <c r="X13" s="24">
        <f t="shared" si="14"/>
        <v>72</v>
      </c>
      <c r="Y13" s="24">
        <f t="shared" si="14"/>
        <v>72</v>
      </c>
      <c r="Z13" s="63">
        <f t="shared" si="14"/>
        <v>72</v>
      </c>
      <c r="AA13" s="24">
        <f t="shared" si="14"/>
        <v>72</v>
      </c>
      <c r="AB13" s="24">
        <f t="shared" si="14"/>
        <v>72</v>
      </c>
      <c r="AC13" s="24">
        <f t="shared" si="14"/>
        <v>72</v>
      </c>
      <c r="AD13" s="24">
        <f t="shared" si="14"/>
        <v>72</v>
      </c>
      <c r="AE13" s="24">
        <f t="shared" si="14"/>
        <v>72</v>
      </c>
      <c r="AF13" s="24">
        <f t="shared" si="14"/>
        <v>72</v>
      </c>
      <c r="AG13" s="24">
        <f t="shared" si="14"/>
        <v>72</v>
      </c>
      <c r="AH13" s="24">
        <f t="shared" si="14"/>
        <v>72</v>
      </c>
      <c r="AI13" s="24">
        <f t="shared" si="14"/>
        <v>72</v>
      </c>
      <c r="AJ13" s="24">
        <f t="shared" si="14"/>
        <v>72</v>
      </c>
      <c r="AK13" s="24">
        <f t="shared" si="14"/>
        <v>72</v>
      </c>
      <c r="AL13" s="24">
        <f t="shared" si="14"/>
        <v>72</v>
      </c>
      <c r="AM13" s="24">
        <f t="shared" si="14"/>
        <v>72</v>
      </c>
      <c r="AN13" s="24">
        <f t="shared" si="14"/>
        <v>72</v>
      </c>
      <c r="AO13" s="24">
        <f t="shared" si="14"/>
        <v>72</v>
      </c>
      <c r="AP13" s="62">
        <f t="shared" si="14"/>
        <v>72</v>
      </c>
      <c r="AQ13" s="24">
        <f t="shared" si="14"/>
        <v>72</v>
      </c>
      <c r="AR13" s="24">
        <f t="shared" si="14"/>
        <v>72</v>
      </c>
      <c r="AS13" s="24">
        <f t="shared" si="14"/>
        <v>72</v>
      </c>
      <c r="AT13" s="24">
        <f t="shared" si="14"/>
        <v>72</v>
      </c>
      <c r="AU13" s="24">
        <f t="shared" si="14"/>
        <v>72</v>
      </c>
      <c r="AV13" s="24">
        <f t="shared" si="14"/>
        <v>72</v>
      </c>
      <c r="AW13" s="24">
        <f t="shared" si="14"/>
        <v>72</v>
      </c>
      <c r="AX13" s="24">
        <f t="shared" si="14"/>
        <v>72</v>
      </c>
      <c r="AY13" s="24">
        <f t="shared" si="14"/>
        <v>72</v>
      </c>
      <c r="AZ13" s="24">
        <f t="shared" si="14"/>
        <v>72</v>
      </c>
      <c r="BA13" s="24">
        <f t="shared" si="14"/>
        <v>72</v>
      </c>
      <c r="BB13" s="24">
        <f t="shared" si="14"/>
        <v>72</v>
      </c>
      <c r="BC13" s="24">
        <f t="shared" si="14"/>
        <v>72</v>
      </c>
      <c r="BD13" s="24">
        <f t="shared" si="14"/>
        <v>72</v>
      </c>
      <c r="BE13" s="24">
        <f t="shared" si="14"/>
        <v>72</v>
      </c>
      <c r="BF13" s="24">
        <f t="shared" si="14"/>
        <v>72</v>
      </c>
      <c r="BG13" s="24">
        <f t="shared" si="14"/>
        <v>72</v>
      </c>
      <c r="BH13" s="24">
        <f t="shared" si="14"/>
        <v>72</v>
      </c>
      <c r="BI13" s="24">
        <f t="shared" si="14"/>
        <v>72</v>
      </c>
      <c r="BJ13" s="24">
        <f t="shared" si="14"/>
        <v>72</v>
      </c>
      <c r="BK13" s="24">
        <f t="shared" si="14"/>
        <v>72</v>
      </c>
      <c r="BL13" s="24">
        <f t="shared" si="14"/>
        <v>72</v>
      </c>
      <c r="BM13" s="24">
        <f t="shared" si="14"/>
        <v>72</v>
      </c>
      <c r="BN13" s="24">
        <f t="shared" si="14"/>
        <v>72</v>
      </c>
      <c r="BO13" s="24">
        <f t="shared" si="14"/>
        <v>72</v>
      </c>
      <c r="BP13" s="24">
        <f t="shared" si="14"/>
        <v>72</v>
      </c>
      <c r="BQ13" s="24">
        <f t="shared" si="14"/>
        <v>72</v>
      </c>
      <c r="BR13" s="24">
        <f t="shared" si="14"/>
        <v>72</v>
      </c>
      <c r="BS13" s="24">
        <f t="shared" si="14"/>
        <v>72</v>
      </c>
      <c r="BT13" s="24">
        <f t="shared" si="14"/>
        <v>72</v>
      </c>
      <c r="BU13" s="24"/>
      <c r="BV13" s="25">
        <f t="shared" si="7"/>
        <v>5040</v>
      </c>
    </row>
    <row r="14" outlineLevel="1">
      <c r="A14" s="34"/>
      <c r="B14" s="67" t="s">
        <v>24</v>
      </c>
      <c r="C14" s="24">
        <f>8.6*12</f>
        <v>103.2</v>
      </c>
      <c r="D14" s="24">
        <f t="shared" ref="D14:BT14" si="15">C14</f>
        <v>103.2</v>
      </c>
      <c r="E14" s="24">
        <f t="shared" si="15"/>
        <v>103.2</v>
      </c>
      <c r="F14" s="24">
        <f t="shared" si="15"/>
        <v>103.2</v>
      </c>
      <c r="G14" s="24">
        <f t="shared" si="15"/>
        <v>103.2</v>
      </c>
      <c r="H14" s="24">
        <f t="shared" si="15"/>
        <v>103.2</v>
      </c>
      <c r="I14" s="24">
        <f t="shared" si="15"/>
        <v>103.2</v>
      </c>
      <c r="J14" s="24">
        <f t="shared" si="15"/>
        <v>103.2</v>
      </c>
      <c r="K14" s="24">
        <f t="shared" si="15"/>
        <v>103.2</v>
      </c>
      <c r="L14" s="24">
        <f t="shared" si="15"/>
        <v>103.2</v>
      </c>
      <c r="M14" s="24">
        <f t="shared" si="15"/>
        <v>103.2</v>
      </c>
      <c r="N14" s="24">
        <f t="shared" si="15"/>
        <v>103.2</v>
      </c>
      <c r="O14" s="24">
        <f t="shared" si="15"/>
        <v>103.2</v>
      </c>
      <c r="P14" s="24">
        <f t="shared" si="15"/>
        <v>103.2</v>
      </c>
      <c r="Q14" s="24">
        <f t="shared" si="15"/>
        <v>103.2</v>
      </c>
      <c r="R14" s="24">
        <f t="shared" si="15"/>
        <v>103.2</v>
      </c>
      <c r="S14" s="24">
        <f t="shared" si="15"/>
        <v>103.2</v>
      </c>
      <c r="T14" s="24">
        <f t="shared" si="15"/>
        <v>103.2</v>
      </c>
      <c r="U14" s="24">
        <f t="shared" si="15"/>
        <v>103.2</v>
      </c>
      <c r="V14" s="62">
        <f t="shared" si="15"/>
        <v>103.2</v>
      </c>
      <c r="W14" s="24">
        <f t="shared" si="15"/>
        <v>103.2</v>
      </c>
      <c r="X14" s="24">
        <f t="shared" si="15"/>
        <v>103.2</v>
      </c>
      <c r="Y14" s="24">
        <f t="shared" si="15"/>
        <v>103.2</v>
      </c>
      <c r="Z14" s="63">
        <f t="shared" si="15"/>
        <v>103.2</v>
      </c>
      <c r="AA14" s="24">
        <f t="shared" si="15"/>
        <v>103.2</v>
      </c>
      <c r="AB14" s="24">
        <f t="shared" si="15"/>
        <v>103.2</v>
      </c>
      <c r="AC14" s="24">
        <f t="shared" si="15"/>
        <v>103.2</v>
      </c>
      <c r="AD14" s="24">
        <f t="shared" si="15"/>
        <v>103.2</v>
      </c>
      <c r="AE14" s="24">
        <f t="shared" si="15"/>
        <v>103.2</v>
      </c>
      <c r="AF14" s="24">
        <f t="shared" si="15"/>
        <v>103.2</v>
      </c>
      <c r="AG14" s="24">
        <f t="shared" si="15"/>
        <v>103.2</v>
      </c>
      <c r="AH14" s="24">
        <f t="shared" si="15"/>
        <v>103.2</v>
      </c>
      <c r="AI14" s="24">
        <f t="shared" si="15"/>
        <v>103.2</v>
      </c>
      <c r="AJ14" s="24">
        <f t="shared" si="15"/>
        <v>103.2</v>
      </c>
      <c r="AK14" s="24">
        <f t="shared" si="15"/>
        <v>103.2</v>
      </c>
      <c r="AL14" s="24">
        <f t="shared" si="15"/>
        <v>103.2</v>
      </c>
      <c r="AM14" s="24">
        <f t="shared" si="15"/>
        <v>103.2</v>
      </c>
      <c r="AN14" s="24">
        <f t="shared" si="15"/>
        <v>103.2</v>
      </c>
      <c r="AO14" s="24">
        <f t="shared" si="15"/>
        <v>103.2</v>
      </c>
      <c r="AP14" s="62">
        <f t="shared" si="15"/>
        <v>103.2</v>
      </c>
      <c r="AQ14" s="24">
        <f t="shared" si="15"/>
        <v>103.2</v>
      </c>
      <c r="AR14" s="24">
        <f t="shared" si="15"/>
        <v>103.2</v>
      </c>
      <c r="AS14" s="24">
        <f t="shared" si="15"/>
        <v>103.2</v>
      </c>
      <c r="AT14" s="24">
        <f t="shared" si="15"/>
        <v>103.2</v>
      </c>
      <c r="AU14" s="24">
        <f t="shared" si="15"/>
        <v>103.2</v>
      </c>
      <c r="AV14" s="24">
        <f t="shared" si="15"/>
        <v>103.2</v>
      </c>
      <c r="AW14" s="24">
        <f t="shared" si="15"/>
        <v>103.2</v>
      </c>
      <c r="AX14" s="24">
        <f t="shared" si="15"/>
        <v>103.2</v>
      </c>
      <c r="AY14" s="24">
        <f t="shared" si="15"/>
        <v>103.2</v>
      </c>
      <c r="AZ14" s="24">
        <f t="shared" si="15"/>
        <v>103.2</v>
      </c>
      <c r="BA14" s="24">
        <f t="shared" si="15"/>
        <v>103.2</v>
      </c>
      <c r="BB14" s="24">
        <f t="shared" si="15"/>
        <v>103.2</v>
      </c>
      <c r="BC14" s="24">
        <f t="shared" si="15"/>
        <v>103.2</v>
      </c>
      <c r="BD14" s="24">
        <f t="shared" si="15"/>
        <v>103.2</v>
      </c>
      <c r="BE14" s="24">
        <f t="shared" si="15"/>
        <v>103.2</v>
      </c>
      <c r="BF14" s="24">
        <f t="shared" si="15"/>
        <v>103.2</v>
      </c>
      <c r="BG14" s="24">
        <f t="shared" si="15"/>
        <v>103.2</v>
      </c>
      <c r="BH14" s="24">
        <f t="shared" si="15"/>
        <v>103.2</v>
      </c>
      <c r="BI14" s="24">
        <f t="shared" si="15"/>
        <v>103.2</v>
      </c>
      <c r="BJ14" s="24">
        <f t="shared" si="15"/>
        <v>103.2</v>
      </c>
      <c r="BK14" s="24">
        <f t="shared" si="15"/>
        <v>103.2</v>
      </c>
      <c r="BL14" s="24">
        <f t="shared" si="15"/>
        <v>103.2</v>
      </c>
      <c r="BM14" s="24">
        <f t="shared" si="15"/>
        <v>103.2</v>
      </c>
      <c r="BN14" s="24">
        <f t="shared" si="15"/>
        <v>103.2</v>
      </c>
      <c r="BO14" s="24">
        <f t="shared" si="15"/>
        <v>103.2</v>
      </c>
      <c r="BP14" s="24">
        <f t="shared" si="15"/>
        <v>103.2</v>
      </c>
      <c r="BQ14" s="24">
        <f t="shared" si="15"/>
        <v>103.2</v>
      </c>
      <c r="BR14" s="24">
        <f t="shared" si="15"/>
        <v>103.2</v>
      </c>
      <c r="BS14" s="24">
        <f t="shared" si="15"/>
        <v>103.2</v>
      </c>
      <c r="BT14" s="24">
        <f t="shared" si="15"/>
        <v>103.2</v>
      </c>
      <c r="BU14" s="24"/>
      <c r="BV14" s="25">
        <f t="shared" si="7"/>
        <v>7224</v>
      </c>
    </row>
    <row r="15" outlineLevel="1">
      <c r="A15" s="35"/>
      <c r="B15" s="33" t="s">
        <v>25</v>
      </c>
      <c r="C15" s="19">
        <f t="shared" ref="C15:BT15" si="16">SUM(C10:C14)</f>
        <v>334.6</v>
      </c>
      <c r="D15" s="19">
        <f t="shared" si="16"/>
        <v>334.6</v>
      </c>
      <c r="E15" s="19">
        <f t="shared" si="16"/>
        <v>376.6</v>
      </c>
      <c r="F15" s="19">
        <f t="shared" si="16"/>
        <v>376.6</v>
      </c>
      <c r="G15" s="19">
        <f t="shared" si="16"/>
        <v>403.6</v>
      </c>
      <c r="H15" s="19">
        <f t="shared" si="16"/>
        <v>406.6</v>
      </c>
      <c r="I15" s="19">
        <f t="shared" si="16"/>
        <v>409.6</v>
      </c>
      <c r="J15" s="19">
        <f t="shared" si="16"/>
        <v>412.6</v>
      </c>
      <c r="K15" s="19">
        <f t="shared" si="16"/>
        <v>415.6</v>
      </c>
      <c r="L15" s="19">
        <f t="shared" si="16"/>
        <v>445.9</v>
      </c>
      <c r="M15" s="19">
        <f t="shared" si="16"/>
        <v>446.2</v>
      </c>
      <c r="N15" s="19">
        <f t="shared" si="16"/>
        <v>458.8</v>
      </c>
      <c r="O15" s="19">
        <f t="shared" si="16"/>
        <v>459.4</v>
      </c>
      <c r="P15" s="19">
        <f t="shared" si="16"/>
        <v>460</v>
      </c>
      <c r="Q15" s="19">
        <f t="shared" si="16"/>
        <v>460.6</v>
      </c>
      <c r="R15" s="19">
        <f t="shared" si="16"/>
        <v>470.9</v>
      </c>
      <c r="S15" s="19">
        <f t="shared" si="16"/>
        <v>471.2</v>
      </c>
      <c r="T15" s="19">
        <f t="shared" si="16"/>
        <v>487.2</v>
      </c>
      <c r="U15" s="19">
        <f t="shared" si="16"/>
        <v>488.4</v>
      </c>
      <c r="V15" s="66">
        <f t="shared" si="16"/>
        <v>494.4</v>
      </c>
      <c r="W15" s="19">
        <f t="shared" si="16"/>
        <v>495.6</v>
      </c>
      <c r="X15" s="19">
        <f t="shared" si="16"/>
        <v>537.6</v>
      </c>
      <c r="Y15" s="19">
        <f t="shared" si="16"/>
        <v>522.6</v>
      </c>
      <c r="Z15" s="65">
        <f t="shared" si="16"/>
        <v>1959.6</v>
      </c>
      <c r="AA15" s="19">
        <f t="shared" si="16"/>
        <v>444.6</v>
      </c>
      <c r="AB15" s="19">
        <f t="shared" si="16"/>
        <v>444.6</v>
      </c>
      <c r="AC15" s="19">
        <f t="shared" si="16"/>
        <v>444.6</v>
      </c>
      <c r="AD15" s="19">
        <f t="shared" si="16"/>
        <v>353.6</v>
      </c>
      <c r="AE15" s="19">
        <f t="shared" si="16"/>
        <v>353.6</v>
      </c>
      <c r="AF15" s="19">
        <f t="shared" si="16"/>
        <v>262.6</v>
      </c>
      <c r="AG15" s="19">
        <f t="shared" si="16"/>
        <v>262.6</v>
      </c>
      <c r="AH15" s="19">
        <f t="shared" si="16"/>
        <v>262.6</v>
      </c>
      <c r="AI15" s="19">
        <f t="shared" si="16"/>
        <v>262.6</v>
      </c>
      <c r="AJ15" s="19">
        <f t="shared" si="16"/>
        <v>262.6</v>
      </c>
      <c r="AK15" s="19">
        <f t="shared" si="16"/>
        <v>262.6</v>
      </c>
      <c r="AL15" s="19">
        <f t="shared" si="16"/>
        <v>262.6</v>
      </c>
      <c r="AM15" s="19">
        <f t="shared" si="16"/>
        <v>262.6</v>
      </c>
      <c r="AN15" s="19">
        <f t="shared" si="16"/>
        <v>262.6</v>
      </c>
      <c r="AO15" s="19">
        <f t="shared" si="16"/>
        <v>262.6</v>
      </c>
      <c r="AP15" s="66">
        <f t="shared" si="16"/>
        <v>230.2</v>
      </c>
      <c r="AQ15" s="19">
        <f t="shared" si="16"/>
        <v>230.2</v>
      </c>
      <c r="AR15" s="19">
        <f t="shared" si="16"/>
        <v>230.2</v>
      </c>
      <c r="AS15" s="19">
        <f t="shared" si="16"/>
        <v>230.2</v>
      </c>
      <c r="AT15" s="19">
        <f t="shared" si="16"/>
        <v>230.2</v>
      </c>
      <c r="AU15" s="19">
        <f t="shared" si="16"/>
        <v>230.2</v>
      </c>
      <c r="AV15" s="19">
        <f t="shared" si="16"/>
        <v>230.2</v>
      </c>
      <c r="AW15" s="19">
        <f t="shared" si="16"/>
        <v>230.2</v>
      </c>
      <c r="AX15" s="19">
        <f t="shared" si="16"/>
        <v>230.2</v>
      </c>
      <c r="AY15" s="19">
        <f t="shared" si="16"/>
        <v>230.2</v>
      </c>
      <c r="AZ15" s="19">
        <f t="shared" si="16"/>
        <v>230.2</v>
      </c>
      <c r="BA15" s="19">
        <f t="shared" si="16"/>
        <v>230.2</v>
      </c>
      <c r="BB15" s="19">
        <f t="shared" si="16"/>
        <v>230.2</v>
      </c>
      <c r="BC15" s="19">
        <f t="shared" si="16"/>
        <v>230.2</v>
      </c>
      <c r="BD15" s="19">
        <f t="shared" si="16"/>
        <v>230.2</v>
      </c>
      <c r="BE15" s="19">
        <f t="shared" si="16"/>
        <v>230.2</v>
      </c>
      <c r="BF15" s="19">
        <f t="shared" si="16"/>
        <v>230.2</v>
      </c>
      <c r="BG15" s="19">
        <f t="shared" si="16"/>
        <v>230.2</v>
      </c>
      <c r="BH15" s="19">
        <f t="shared" si="16"/>
        <v>230.2</v>
      </c>
      <c r="BI15" s="19">
        <f t="shared" si="16"/>
        <v>230.2</v>
      </c>
      <c r="BJ15" s="19">
        <f t="shared" si="16"/>
        <v>230.2</v>
      </c>
      <c r="BK15" s="19">
        <f t="shared" si="16"/>
        <v>230.2</v>
      </c>
      <c r="BL15" s="19">
        <f t="shared" si="16"/>
        <v>230.2</v>
      </c>
      <c r="BM15" s="19">
        <f t="shared" si="16"/>
        <v>230.2</v>
      </c>
      <c r="BN15" s="19">
        <f t="shared" si="16"/>
        <v>230.2</v>
      </c>
      <c r="BO15" s="19">
        <f t="shared" si="16"/>
        <v>230.2</v>
      </c>
      <c r="BP15" s="19">
        <f t="shared" si="16"/>
        <v>230.2</v>
      </c>
      <c r="BQ15" s="19">
        <f t="shared" si="16"/>
        <v>230.2</v>
      </c>
      <c r="BR15" s="19">
        <f t="shared" si="16"/>
        <v>230.2</v>
      </c>
      <c r="BS15" s="19">
        <f t="shared" si="16"/>
        <v>230.2</v>
      </c>
      <c r="BT15" s="19">
        <f t="shared" si="16"/>
        <v>230.2</v>
      </c>
      <c r="BU15" s="19"/>
      <c r="BV15" s="25">
        <f t="shared" si="7"/>
        <v>23932</v>
      </c>
    </row>
    <row r="16" outlineLevel="1">
      <c r="A16" s="36"/>
      <c r="B16" s="36" t="s">
        <v>26</v>
      </c>
      <c r="C16" s="19">
        <f t="shared" ref="C16:BT16" si="17">C9-C15</f>
        <v>97.4</v>
      </c>
      <c r="D16" s="19" t="str">
        <f t="shared" si="17"/>
        <v>#REF!</v>
      </c>
      <c r="E16" s="19" t="str">
        <f t="shared" si="17"/>
        <v>#REF!</v>
      </c>
      <c r="F16" s="19" t="str">
        <f t="shared" si="17"/>
        <v>#REF!</v>
      </c>
      <c r="G16" s="19" t="str">
        <f t="shared" si="17"/>
        <v>#REF!</v>
      </c>
      <c r="H16" s="19" t="str">
        <f t="shared" si="17"/>
        <v>#REF!</v>
      </c>
      <c r="I16" s="19" t="str">
        <f t="shared" si="17"/>
        <v>#REF!</v>
      </c>
      <c r="J16" s="19" t="str">
        <f t="shared" si="17"/>
        <v>#REF!</v>
      </c>
      <c r="K16" s="19" t="str">
        <f t="shared" si="17"/>
        <v>#REF!</v>
      </c>
      <c r="L16" s="19" t="str">
        <f t="shared" si="17"/>
        <v>#REF!</v>
      </c>
      <c r="M16" s="19" t="str">
        <f t="shared" si="17"/>
        <v>#REF!</v>
      </c>
      <c r="N16" s="19" t="str">
        <f t="shared" si="17"/>
        <v>#REF!</v>
      </c>
      <c r="O16" s="19" t="str">
        <f t="shared" si="17"/>
        <v>#REF!</v>
      </c>
      <c r="P16" s="19" t="str">
        <f t="shared" si="17"/>
        <v>#REF!</v>
      </c>
      <c r="Q16" s="19" t="str">
        <f t="shared" si="17"/>
        <v>#REF!</v>
      </c>
      <c r="R16" s="19" t="str">
        <f t="shared" si="17"/>
        <v>#REF!</v>
      </c>
      <c r="S16" s="19" t="str">
        <f t="shared" si="17"/>
        <v>#REF!</v>
      </c>
      <c r="T16" s="19" t="str">
        <f t="shared" si="17"/>
        <v>#REF!</v>
      </c>
      <c r="U16" s="19" t="str">
        <f t="shared" si="17"/>
        <v>#REF!</v>
      </c>
      <c r="V16" s="66" t="str">
        <f t="shared" si="17"/>
        <v>#REF!</v>
      </c>
      <c r="W16" s="19" t="str">
        <f t="shared" si="17"/>
        <v>#REF!</v>
      </c>
      <c r="X16" s="19" t="str">
        <f t="shared" si="17"/>
        <v>#REF!</v>
      </c>
      <c r="Y16" s="19" t="str">
        <f t="shared" si="17"/>
        <v>#REF!</v>
      </c>
      <c r="Z16" s="65" t="str">
        <f t="shared" si="17"/>
        <v>#REF!</v>
      </c>
      <c r="AA16" s="19" t="str">
        <f t="shared" si="17"/>
        <v>#REF!</v>
      </c>
      <c r="AB16" s="19" t="str">
        <f t="shared" si="17"/>
        <v>#REF!</v>
      </c>
      <c r="AC16" s="19" t="str">
        <f t="shared" si="17"/>
        <v>#REF!</v>
      </c>
      <c r="AD16" s="19" t="str">
        <f t="shared" si="17"/>
        <v>#REF!</v>
      </c>
      <c r="AE16" s="19" t="str">
        <f t="shared" si="17"/>
        <v>#REF!</v>
      </c>
      <c r="AF16" s="19" t="str">
        <f t="shared" si="17"/>
        <v>#REF!</v>
      </c>
      <c r="AG16" s="19" t="str">
        <f t="shared" si="17"/>
        <v>#REF!</v>
      </c>
      <c r="AH16" s="19" t="str">
        <f t="shared" si="17"/>
        <v>#REF!</v>
      </c>
      <c r="AI16" s="19" t="str">
        <f t="shared" si="17"/>
        <v>#REF!</v>
      </c>
      <c r="AJ16" s="19" t="str">
        <f t="shared" si="17"/>
        <v>#REF!</v>
      </c>
      <c r="AK16" s="19" t="str">
        <f t="shared" si="17"/>
        <v>#REF!</v>
      </c>
      <c r="AL16" s="19" t="str">
        <f t="shared" si="17"/>
        <v>#REF!</v>
      </c>
      <c r="AM16" s="19" t="str">
        <f t="shared" si="17"/>
        <v>#REF!</v>
      </c>
      <c r="AN16" s="19" t="str">
        <f t="shared" si="17"/>
        <v>#REF!</v>
      </c>
      <c r="AO16" s="19" t="str">
        <f t="shared" si="17"/>
        <v>#REF!</v>
      </c>
      <c r="AP16" s="66">
        <f t="shared" si="17"/>
        <v>34.8</v>
      </c>
      <c r="AQ16" s="19">
        <f t="shared" si="17"/>
        <v>34.8</v>
      </c>
      <c r="AR16" s="19">
        <f t="shared" si="17"/>
        <v>34.8</v>
      </c>
      <c r="AS16" s="19">
        <f t="shared" si="17"/>
        <v>34.8</v>
      </c>
      <c r="AT16" s="19">
        <f t="shared" si="17"/>
        <v>34.8</v>
      </c>
      <c r="AU16" s="19">
        <f t="shared" si="17"/>
        <v>34.8</v>
      </c>
      <c r="AV16" s="19">
        <f t="shared" si="17"/>
        <v>34.8</v>
      </c>
      <c r="AW16" s="19">
        <f t="shared" si="17"/>
        <v>34.8</v>
      </c>
      <c r="AX16" s="19">
        <f t="shared" si="17"/>
        <v>34.8</v>
      </c>
      <c r="AY16" s="19">
        <f t="shared" si="17"/>
        <v>34.8</v>
      </c>
      <c r="AZ16" s="19">
        <f t="shared" si="17"/>
        <v>34.8</v>
      </c>
      <c r="BA16" s="19">
        <f t="shared" si="17"/>
        <v>34.8</v>
      </c>
      <c r="BB16" s="19">
        <f t="shared" si="17"/>
        <v>34.8</v>
      </c>
      <c r="BC16" s="19">
        <f t="shared" si="17"/>
        <v>34.8</v>
      </c>
      <c r="BD16" s="19">
        <f t="shared" si="17"/>
        <v>34.8</v>
      </c>
      <c r="BE16" s="19">
        <f t="shared" si="17"/>
        <v>34.8</v>
      </c>
      <c r="BF16" s="19">
        <f t="shared" si="17"/>
        <v>34.8</v>
      </c>
      <c r="BG16" s="19">
        <f t="shared" si="17"/>
        <v>34.8</v>
      </c>
      <c r="BH16" s="19">
        <f t="shared" si="17"/>
        <v>34.8</v>
      </c>
      <c r="BI16" s="19">
        <f t="shared" si="17"/>
        <v>34.8</v>
      </c>
      <c r="BJ16" s="19">
        <f t="shared" si="17"/>
        <v>34.8</v>
      </c>
      <c r="BK16" s="19">
        <f t="shared" si="17"/>
        <v>34.8</v>
      </c>
      <c r="BL16" s="19">
        <f t="shared" si="17"/>
        <v>34.8</v>
      </c>
      <c r="BM16" s="19">
        <f t="shared" si="17"/>
        <v>34.8</v>
      </c>
      <c r="BN16" s="19">
        <f t="shared" si="17"/>
        <v>34.8</v>
      </c>
      <c r="BO16" s="19">
        <f t="shared" si="17"/>
        <v>34.8</v>
      </c>
      <c r="BP16" s="19">
        <f t="shared" si="17"/>
        <v>34.8</v>
      </c>
      <c r="BQ16" s="19">
        <f t="shared" si="17"/>
        <v>34.8</v>
      </c>
      <c r="BR16" s="19">
        <f t="shared" si="17"/>
        <v>34.8</v>
      </c>
      <c r="BS16" s="19">
        <f t="shared" si="17"/>
        <v>34.8</v>
      </c>
      <c r="BT16" s="19">
        <f t="shared" si="17"/>
        <v>34.8</v>
      </c>
      <c r="BU16" s="19"/>
      <c r="BV16" s="25" t="str">
        <f t="shared" si="7"/>
        <v>#REF!</v>
      </c>
    </row>
    <row r="17" outlineLevel="1">
      <c r="A17" s="68"/>
      <c r="B17" s="38" t="s">
        <v>17</v>
      </c>
      <c r="C17" s="24">
        <v>0.0</v>
      </c>
      <c r="D17" s="15" t="str">
        <f t="shared" ref="D17:Y17" si="18">C17*(1+'変数'!$C3)+D11-D5</f>
        <v>#REF!</v>
      </c>
      <c r="E17" s="15" t="str">
        <f t="shared" si="18"/>
        <v>#REF!</v>
      </c>
      <c r="F17" s="15" t="str">
        <f t="shared" si="18"/>
        <v>#REF!</v>
      </c>
      <c r="G17" s="15" t="str">
        <f t="shared" si="18"/>
        <v>#REF!</v>
      </c>
      <c r="H17" s="15" t="str">
        <f t="shared" si="18"/>
        <v>#REF!</v>
      </c>
      <c r="I17" s="15" t="str">
        <f t="shared" si="18"/>
        <v>#REF!</v>
      </c>
      <c r="J17" s="15" t="str">
        <f t="shared" si="18"/>
        <v>#REF!</v>
      </c>
      <c r="K17" s="15" t="str">
        <f t="shared" si="18"/>
        <v>#REF!</v>
      </c>
      <c r="L17" s="15" t="str">
        <f t="shared" si="18"/>
        <v>#REF!</v>
      </c>
      <c r="M17" s="15" t="str">
        <f t="shared" si="18"/>
        <v>#REF!</v>
      </c>
      <c r="N17" s="15" t="str">
        <f t="shared" si="18"/>
        <v>#REF!</v>
      </c>
      <c r="O17" s="15" t="str">
        <f t="shared" si="18"/>
        <v>#REF!</v>
      </c>
      <c r="P17" s="15" t="str">
        <f t="shared" si="18"/>
        <v>#REF!</v>
      </c>
      <c r="Q17" s="15" t="str">
        <f t="shared" si="18"/>
        <v>#REF!</v>
      </c>
      <c r="R17" s="15" t="str">
        <f t="shared" si="18"/>
        <v>#REF!</v>
      </c>
      <c r="S17" s="15" t="str">
        <f t="shared" si="18"/>
        <v>#REF!</v>
      </c>
      <c r="T17" s="15" t="str">
        <f t="shared" si="18"/>
        <v>#REF!</v>
      </c>
      <c r="U17" s="15" t="str">
        <f t="shared" si="18"/>
        <v>#REF!</v>
      </c>
      <c r="V17" s="61" t="str">
        <f t="shared" si="18"/>
        <v>#REF!</v>
      </c>
      <c r="W17" s="15" t="str">
        <f t="shared" si="18"/>
        <v>#REF!</v>
      </c>
      <c r="X17" s="15" t="str">
        <f t="shared" si="18"/>
        <v>#REF!</v>
      </c>
      <c r="Y17" s="15" t="str">
        <f t="shared" si="18"/>
        <v>#REF!</v>
      </c>
      <c r="Z17" s="63">
        <v>0.0</v>
      </c>
      <c r="AA17" s="15" t="str">
        <f t="shared" ref="AA17:BT17" si="19">Z17*(1+'変数'!$C3)+AA11-AA5</f>
        <v>#REF!</v>
      </c>
      <c r="AB17" s="15" t="str">
        <f t="shared" si="19"/>
        <v>#REF!</v>
      </c>
      <c r="AC17" s="15" t="str">
        <f t="shared" si="19"/>
        <v>#REF!</v>
      </c>
      <c r="AD17" s="15" t="str">
        <f t="shared" si="19"/>
        <v>#REF!</v>
      </c>
      <c r="AE17" s="15" t="str">
        <f t="shared" si="19"/>
        <v>#REF!</v>
      </c>
      <c r="AF17" s="15" t="str">
        <f t="shared" si="19"/>
        <v>#REF!</v>
      </c>
      <c r="AG17" s="15" t="str">
        <f t="shared" si="19"/>
        <v>#REF!</v>
      </c>
      <c r="AH17" s="15" t="str">
        <f t="shared" si="19"/>
        <v>#REF!</v>
      </c>
      <c r="AI17" s="15" t="str">
        <f t="shared" si="19"/>
        <v>#REF!</v>
      </c>
      <c r="AJ17" s="15" t="str">
        <f t="shared" si="19"/>
        <v>#REF!</v>
      </c>
      <c r="AK17" s="15" t="str">
        <f t="shared" si="19"/>
        <v>#REF!</v>
      </c>
      <c r="AL17" s="15" t="str">
        <f t="shared" si="19"/>
        <v>#REF!</v>
      </c>
      <c r="AM17" s="15" t="str">
        <f t="shared" si="19"/>
        <v>#REF!</v>
      </c>
      <c r="AN17" s="15" t="str">
        <f t="shared" si="19"/>
        <v>#REF!</v>
      </c>
      <c r="AO17" s="15" t="str">
        <f t="shared" si="19"/>
        <v>#REF!</v>
      </c>
      <c r="AP17" s="61" t="str">
        <f t="shared" si="19"/>
        <v>#REF!</v>
      </c>
      <c r="AQ17" s="15" t="str">
        <f t="shared" si="19"/>
        <v>#REF!</v>
      </c>
      <c r="AR17" s="15" t="str">
        <f t="shared" si="19"/>
        <v>#REF!</v>
      </c>
      <c r="AS17" s="15" t="str">
        <f t="shared" si="19"/>
        <v>#REF!</v>
      </c>
      <c r="AT17" s="15" t="str">
        <f t="shared" si="19"/>
        <v>#REF!</v>
      </c>
      <c r="AU17" s="15" t="str">
        <f t="shared" si="19"/>
        <v>#REF!</v>
      </c>
      <c r="AV17" s="15" t="str">
        <f t="shared" si="19"/>
        <v>#REF!</v>
      </c>
      <c r="AW17" s="15" t="str">
        <f t="shared" si="19"/>
        <v>#REF!</v>
      </c>
      <c r="AX17" s="15" t="str">
        <f t="shared" si="19"/>
        <v>#REF!</v>
      </c>
      <c r="AY17" s="15" t="str">
        <f t="shared" si="19"/>
        <v>#REF!</v>
      </c>
      <c r="AZ17" s="15" t="str">
        <f t="shared" si="19"/>
        <v>#REF!</v>
      </c>
      <c r="BA17" s="15" t="str">
        <f t="shared" si="19"/>
        <v>#REF!</v>
      </c>
      <c r="BB17" s="15" t="str">
        <f t="shared" si="19"/>
        <v>#REF!</v>
      </c>
      <c r="BC17" s="15" t="str">
        <f t="shared" si="19"/>
        <v>#REF!</v>
      </c>
      <c r="BD17" s="15" t="str">
        <f t="shared" si="19"/>
        <v>#REF!</v>
      </c>
      <c r="BE17" s="15" t="str">
        <f t="shared" si="19"/>
        <v>#REF!</v>
      </c>
      <c r="BF17" s="15" t="str">
        <f t="shared" si="19"/>
        <v>#REF!</v>
      </c>
      <c r="BG17" s="15" t="str">
        <f t="shared" si="19"/>
        <v>#REF!</v>
      </c>
      <c r="BH17" s="15" t="str">
        <f t="shared" si="19"/>
        <v>#REF!</v>
      </c>
      <c r="BI17" s="15" t="str">
        <f t="shared" si="19"/>
        <v>#REF!</v>
      </c>
      <c r="BJ17" s="15" t="str">
        <f t="shared" si="19"/>
        <v>#REF!</v>
      </c>
      <c r="BK17" s="15" t="str">
        <f t="shared" si="19"/>
        <v>#REF!</v>
      </c>
      <c r="BL17" s="15" t="str">
        <f t="shared" si="19"/>
        <v>#REF!</v>
      </c>
      <c r="BM17" s="15" t="str">
        <f t="shared" si="19"/>
        <v>#REF!</v>
      </c>
      <c r="BN17" s="15" t="str">
        <f t="shared" si="19"/>
        <v>#REF!</v>
      </c>
      <c r="BO17" s="15" t="str">
        <f t="shared" si="19"/>
        <v>#REF!</v>
      </c>
      <c r="BP17" s="15" t="str">
        <f t="shared" si="19"/>
        <v>#REF!</v>
      </c>
      <c r="BQ17" s="15" t="str">
        <f t="shared" si="19"/>
        <v>#REF!</v>
      </c>
      <c r="BR17" s="15" t="str">
        <f t="shared" si="19"/>
        <v>#REF!</v>
      </c>
      <c r="BS17" s="15" t="str">
        <f t="shared" si="19"/>
        <v>#REF!</v>
      </c>
      <c r="BT17" s="15" t="str">
        <f t="shared" si="19"/>
        <v>#REF!</v>
      </c>
      <c r="BU17" s="15"/>
      <c r="BV17" s="25"/>
    </row>
    <row r="18" outlineLevel="1">
      <c r="A18" s="68"/>
      <c r="B18" s="38" t="s">
        <v>18</v>
      </c>
      <c r="C18" s="24">
        <v>58.0</v>
      </c>
      <c r="D18" s="15" t="str">
        <f t="shared" ref="D18:BT18" si="20">C18*(1+'変数'!$C5)+D12-D6</f>
        <v>#REF!</v>
      </c>
      <c r="E18" s="15" t="str">
        <f t="shared" si="20"/>
        <v>#REF!</v>
      </c>
      <c r="F18" s="15" t="str">
        <f t="shared" si="20"/>
        <v>#REF!</v>
      </c>
      <c r="G18" s="15" t="str">
        <f t="shared" si="20"/>
        <v>#REF!</v>
      </c>
      <c r="H18" s="15" t="str">
        <f t="shared" si="20"/>
        <v>#REF!</v>
      </c>
      <c r="I18" s="15" t="str">
        <f t="shared" si="20"/>
        <v>#REF!</v>
      </c>
      <c r="J18" s="15" t="str">
        <f t="shared" si="20"/>
        <v>#REF!</v>
      </c>
      <c r="K18" s="15" t="str">
        <f t="shared" si="20"/>
        <v>#REF!</v>
      </c>
      <c r="L18" s="15" t="str">
        <f t="shared" si="20"/>
        <v>#REF!</v>
      </c>
      <c r="M18" s="15" t="str">
        <f t="shared" si="20"/>
        <v>#REF!</v>
      </c>
      <c r="N18" s="15" t="str">
        <f t="shared" si="20"/>
        <v>#REF!</v>
      </c>
      <c r="O18" s="15" t="str">
        <f t="shared" si="20"/>
        <v>#REF!</v>
      </c>
      <c r="P18" s="15" t="str">
        <f t="shared" si="20"/>
        <v>#REF!</v>
      </c>
      <c r="Q18" s="15" t="str">
        <f t="shared" si="20"/>
        <v>#REF!</v>
      </c>
      <c r="R18" s="15" t="str">
        <f t="shared" si="20"/>
        <v>#REF!</v>
      </c>
      <c r="S18" s="15" t="str">
        <f t="shared" si="20"/>
        <v>#REF!</v>
      </c>
      <c r="T18" s="15" t="str">
        <f t="shared" si="20"/>
        <v>#REF!</v>
      </c>
      <c r="U18" s="15" t="str">
        <f t="shared" si="20"/>
        <v>#REF!</v>
      </c>
      <c r="V18" s="61" t="str">
        <f t="shared" si="20"/>
        <v>#REF!</v>
      </c>
      <c r="W18" s="15" t="str">
        <f t="shared" si="20"/>
        <v>#REF!</v>
      </c>
      <c r="X18" s="15" t="str">
        <f t="shared" si="20"/>
        <v>#REF!</v>
      </c>
      <c r="Y18" s="15" t="str">
        <f t="shared" si="20"/>
        <v>#REF!</v>
      </c>
      <c r="Z18" s="60" t="str">
        <f t="shared" si="20"/>
        <v>#REF!</v>
      </c>
      <c r="AA18" s="15" t="str">
        <f t="shared" si="20"/>
        <v>#REF!</v>
      </c>
      <c r="AB18" s="15" t="str">
        <f t="shared" si="20"/>
        <v>#REF!</v>
      </c>
      <c r="AC18" s="15" t="str">
        <f t="shared" si="20"/>
        <v>#REF!</v>
      </c>
      <c r="AD18" s="15" t="str">
        <f t="shared" si="20"/>
        <v>#REF!</v>
      </c>
      <c r="AE18" s="15" t="str">
        <f t="shared" si="20"/>
        <v>#REF!</v>
      </c>
      <c r="AF18" s="15" t="str">
        <f t="shared" si="20"/>
        <v>#REF!</v>
      </c>
      <c r="AG18" s="15" t="str">
        <f t="shared" si="20"/>
        <v>#REF!</v>
      </c>
      <c r="AH18" s="15" t="str">
        <f t="shared" si="20"/>
        <v>#REF!</v>
      </c>
      <c r="AI18" s="15" t="str">
        <f t="shared" si="20"/>
        <v>#REF!</v>
      </c>
      <c r="AJ18" s="15" t="str">
        <f t="shared" si="20"/>
        <v>#REF!</v>
      </c>
      <c r="AK18" s="15" t="str">
        <f t="shared" si="20"/>
        <v>#REF!</v>
      </c>
      <c r="AL18" s="15" t="str">
        <f t="shared" si="20"/>
        <v>#REF!</v>
      </c>
      <c r="AM18" s="15" t="str">
        <f t="shared" si="20"/>
        <v>#REF!</v>
      </c>
      <c r="AN18" s="15" t="str">
        <f t="shared" si="20"/>
        <v>#REF!</v>
      </c>
      <c r="AO18" s="15" t="str">
        <f t="shared" si="20"/>
        <v>#REF!</v>
      </c>
      <c r="AP18" s="61" t="str">
        <f t="shared" si="20"/>
        <v>#REF!</v>
      </c>
      <c r="AQ18" s="15" t="str">
        <f t="shared" si="20"/>
        <v>#REF!</v>
      </c>
      <c r="AR18" s="15" t="str">
        <f t="shared" si="20"/>
        <v>#REF!</v>
      </c>
      <c r="AS18" s="15" t="str">
        <f t="shared" si="20"/>
        <v>#REF!</v>
      </c>
      <c r="AT18" s="15" t="str">
        <f t="shared" si="20"/>
        <v>#REF!</v>
      </c>
      <c r="AU18" s="15" t="str">
        <f t="shared" si="20"/>
        <v>#REF!</v>
      </c>
      <c r="AV18" s="15" t="str">
        <f t="shared" si="20"/>
        <v>#REF!</v>
      </c>
      <c r="AW18" s="15" t="str">
        <f t="shared" si="20"/>
        <v>#REF!</v>
      </c>
      <c r="AX18" s="15" t="str">
        <f t="shared" si="20"/>
        <v>#REF!</v>
      </c>
      <c r="AY18" s="15" t="str">
        <f t="shared" si="20"/>
        <v>#REF!</v>
      </c>
      <c r="AZ18" s="15" t="str">
        <f t="shared" si="20"/>
        <v>#REF!</v>
      </c>
      <c r="BA18" s="15" t="str">
        <f t="shared" si="20"/>
        <v>#REF!</v>
      </c>
      <c r="BB18" s="15" t="str">
        <f t="shared" si="20"/>
        <v>#REF!</v>
      </c>
      <c r="BC18" s="15" t="str">
        <f t="shared" si="20"/>
        <v>#REF!</v>
      </c>
      <c r="BD18" s="15" t="str">
        <f t="shared" si="20"/>
        <v>#REF!</v>
      </c>
      <c r="BE18" s="15" t="str">
        <f t="shared" si="20"/>
        <v>#REF!</v>
      </c>
      <c r="BF18" s="15" t="str">
        <f t="shared" si="20"/>
        <v>#REF!</v>
      </c>
      <c r="BG18" s="15" t="str">
        <f t="shared" si="20"/>
        <v>#REF!</v>
      </c>
      <c r="BH18" s="15" t="str">
        <f t="shared" si="20"/>
        <v>#REF!</v>
      </c>
      <c r="BI18" s="15" t="str">
        <f t="shared" si="20"/>
        <v>#REF!</v>
      </c>
      <c r="BJ18" s="15" t="str">
        <f t="shared" si="20"/>
        <v>#REF!</v>
      </c>
      <c r="BK18" s="15" t="str">
        <f t="shared" si="20"/>
        <v>#REF!</v>
      </c>
      <c r="BL18" s="15" t="str">
        <f t="shared" si="20"/>
        <v>#REF!</v>
      </c>
      <c r="BM18" s="15" t="str">
        <f t="shared" si="20"/>
        <v>#REF!</v>
      </c>
      <c r="BN18" s="15" t="str">
        <f t="shared" si="20"/>
        <v>#REF!</v>
      </c>
      <c r="BO18" s="15" t="str">
        <f t="shared" si="20"/>
        <v>#REF!</v>
      </c>
      <c r="BP18" s="15" t="str">
        <f t="shared" si="20"/>
        <v>#REF!</v>
      </c>
      <c r="BQ18" s="15" t="str">
        <f t="shared" si="20"/>
        <v>#REF!</v>
      </c>
      <c r="BR18" s="15" t="str">
        <f t="shared" si="20"/>
        <v>#REF!</v>
      </c>
      <c r="BS18" s="15" t="str">
        <f t="shared" si="20"/>
        <v>#REF!</v>
      </c>
      <c r="BT18" s="15" t="str">
        <f t="shared" si="20"/>
        <v>#REF!</v>
      </c>
      <c r="BU18" s="15"/>
      <c r="BV18" s="25"/>
    </row>
    <row r="19" outlineLevel="1">
      <c r="A19" s="68"/>
      <c r="B19" s="39" t="s">
        <v>27</v>
      </c>
      <c r="C19" s="24">
        <v>800.0</v>
      </c>
      <c r="D19" s="15" t="str">
        <f t="shared" ref="D19:BT19" si="21">C19+D16</f>
        <v>#REF!</v>
      </c>
      <c r="E19" s="15" t="str">
        <f t="shared" si="21"/>
        <v>#REF!</v>
      </c>
      <c r="F19" s="15" t="str">
        <f t="shared" si="21"/>
        <v>#REF!</v>
      </c>
      <c r="G19" s="15" t="str">
        <f t="shared" si="21"/>
        <v>#REF!</v>
      </c>
      <c r="H19" s="15" t="str">
        <f t="shared" si="21"/>
        <v>#REF!</v>
      </c>
      <c r="I19" s="15" t="str">
        <f t="shared" si="21"/>
        <v>#REF!</v>
      </c>
      <c r="J19" s="15" t="str">
        <f t="shared" si="21"/>
        <v>#REF!</v>
      </c>
      <c r="K19" s="15" t="str">
        <f t="shared" si="21"/>
        <v>#REF!</v>
      </c>
      <c r="L19" s="15" t="str">
        <f t="shared" si="21"/>
        <v>#REF!</v>
      </c>
      <c r="M19" s="15" t="str">
        <f t="shared" si="21"/>
        <v>#REF!</v>
      </c>
      <c r="N19" s="15" t="str">
        <f t="shared" si="21"/>
        <v>#REF!</v>
      </c>
      <c r="O19" s="15" t="str">
        <f t="shared" si="21"/>
        <v>#REF!</v>
      </c>
      <c r="P19" s="15" t="str">
        <f t="shared" si="21"/>
        <v>#REF!</v>
      </c>
      <c r="Q19" s="15" t="str">
        <f t="shared" si="21"/>
        <v>#REF!</v>
      </c>
      <c r="R19" s="15" t="str">
        <f t="shared" si="21"/>
        <v>#REF!</v>
      </c>
      <c r="S19" s="15" t="str">
        <f t="shared" si="21"/>
        <v>#REF!</v>
      </c>
      <c r="T19" s="15" t="str">
        <f t="shared" si="21"/>
        <v>#REF!</v>
      </c>
      <c r="U19" s="15" t="str">
        <f t="shared" si="21"/>
        <v>#REF!</v>
      </c>
      <c r="V19" s="61" t="str">
        <f t="shared" si="21"/>
        <v>#REF!</v>
      </c>
      <c r="W19" s="15" t="str">
        <f t="shared" si="21"/>
        <v>#REF!</v>
      </c>
      <c r="X19" s="15" t="str">
        <f t="shared" si="21"/>
        <v>#REF!</v>
      </c>
      <c r="Y19" s="15" t="str">
        <f t="shared" si="21"/>
        <v>#REF!</v>
      </c>
      <c r="Z19" s="60" t="str">
        <f t="shared" si="21"/>
        <v>#REF!</v>
      </c>
      <c r="AA19" s="15" t="str">
        <f t="shared" si="21"/>
        <v>#REF!</v>
      </c>
      <c r="AB19" s="15" t="str">
        <f t="shared" si="21"/>
        <v>#REF!</v>
      </c>
      <c r="AC19" s="15" t="str">
        <f t="shared" si="21"/>
        <v>#REF!</v>
      </c>
      <c r="AD19" s="15" t="str">
        <f t="shared" si="21"/>
        <v>#REF!</v>
      </c>
      <c r="AE19" s="15" t="str">
        <f t="shared" si="21"/>
        <v>#REF!</v>
      </c>
      <c r="AF19" s="15" t="str">
        <f t="shared" si="21"/>
        <v>#REF!</v>
      </c>
      <c r="AG19" s="15" t="str">
        <f t="shared" si="21"/>
        <v>#REF!</v>
      </c>
      <c r="AH19" s="15" t="str">
        <f t="shared" si="21"/>
        <v>#REF!</v>
      </c>
      <c r="AI19" s="15" t="str">
        <f t="shared" si="21"/>
        <v>#REF!</v>
      </c>
      <c r="AJ19" s="15" t="str">
        <f t="shared" si="21"/>
        <v>#REF!</v>
      </c>
      <c r="AK19" s="15" t="str">
        <f t="shared" si="21"/>
        <v>#REF!</v>
      </c>
      <c r="AL19" s="15" t="str">
        <f t="shared" si="21"/>
        <v>#REF!</v>
      </c>
      <c r="AM19" s="15" t="str">
        <f t="shared" si="21"/>
        <v>#REF!</v>
      </c>
      <c r="AN19" s="15" t="str">
        <f t="shared" si="21"/>
        <v>#REF!</v>
      </c>
      <c r="AO19" s="15" t="str">
        <f t="shared" si="21"/>
        <v>#REF!</v>
      </c>
      <c r="AP19" s="61" t="str">
        <f t="shared" si="21"/>
        <v>#REF!</v>
      </c>
      <c r="AQ19" s="15" t="str">
        <f t="shared" si="21"/>
        <v>#REF!</v>
      </c>
      <c r="AR19" s="15" t="str">
        <f t="shared" si="21"/>
        <v>#REF!</v>
      </c>
      <c r="AS19" s="15" t="str">
        <f t="shared" si="21"/>
        <v>#REF!</v>
      </c>
      <c r="AT19" s="15" t="str">
        <f t="shared" si="21"/>
        <v>#REF!</v>
      </c>
      <c r="AU19" s="15" t="str">
        <f t="shared" si="21"/>
        <v>#REF!</v>
      </c>
      <c r="AV19" s="15" t="str">
        <f t="shared" si="21"/>
        <v>#REF!</v>
      </c>
      <c r="AW19" s="15" t="str">
        <f t="shared" si="21"/>
        <v>#REF!</v>
      </c>
      <c r="AX19" s="15" t="str">
        <f t="shared" si="21"/>
        <v>#REF!</v>
      </c>
      <c r="AY19" s="15" t="str">
        <f t="shared" si="21"/>
        <v>#REF!</v>
      </c>
      <c r="AZ19" s="15" t="str">
        <f t="shared" si="21"/>
        <v>#REF!</v>
      </c>
      <c r="BA19" s="15" t="str">
        <f t="shared" si="21"/>
        <v>#REF!</v>
      </c>
      <c r="BB19" s="15" t="str">
        <f t="shared" si="21"/>
        <v>#REF!</v>
      </c>
      <c r="BC19" s="15" t="str">
        <f t="shared" si="21"/>
        <v>#REF!</v>
      </c>
      <c r="BD19" s="15" t="str">
        <f t="shared" si="21"/>
        <v>#REF!</v>
      </c>
      <c r="BE19" s="15" t="str">
        <f t="shared" si="21"/>
        <v>#REF!</v>
      </c>
      <c r="BF19" s="15" t="str">
        <f t="shared" si="21"/>
        <v>#REF!</v>
      </c>
      <c r="BG19" s="15" t="str">
        <f t="shared" si="21"/>
        <v>#REF!</v>
      </c>
      <c r="BH19" s="15" t="str">
        <f t="shared" si="21"/>
        <v>#REF!</v>
      </c>
      <c r="BI19" s="15" t="str">
        <f t="shared" si="21"/>
        <v>#REF!</v>
      </c>
      <c r="BJ19" s="15" t="str">
        <f t="shared" si="21"/>
        <v>#REF!</v>
      </c>
      <c r="BK19" s="15" t="str">
        <f t="shared" si="21"/>
        <v>#REF!</v>
      </c>
      <c r="BL19" s="15" t="str">
        <f t="shared" si="21"/>
        <v>#REF!</v>
      </c>
      <c r="BM19" s="15" t="str">
        <f t="shared" si="21"/>
        <v>#REF!</v>
      </c>
      <c r="BN19" s="15" t="str">
        <f t="shared" si="21"/>
        <v>#REF!</v>
      </c>
      <c r="BO19" s="15" t="str">
        <f t="shared" si="21"/>
        <v>#REF!</v>
      </c>
      <c r="BP19" s="15" t="str">
        <f t="shared" si="21"/>
        <v>#REF!</v>
      </c>
      <c r="BQ19" s="15" t="str">
        <f t="shared" si="21"/>
        <v>#REF!</v>
      </c>
      <c r="BR19" s="15" t="str">
        <f t="shared" si="21"/>
        <v>#REF!</v>
      </c>
      <c r="BS19" s="15" t="str">
        <f t="shared" si="21"/>
        <v>#REF!</v>
      </c>
      <c r="BT19" s="15" t="str">
        <f t="shared" si="21"/>
        <v>#REF!</v>
      </c>
      <c r="BU19" s="15"/>
      <c r="BV19" s="25"/>
    </row>
    <row r="20" outlineLevel="1">
      <c r="A20" s="37"/>
      <c r="B20" s="40" t="s">
        <v>28</v>
      </c>
      <c r="C20" s="20">
        <f t="shared" ref="C20:BT20" si="22">SUM(C17:C19)</f>
        <v>858</v>
      </c>
      <c r="D20" s="20" t="str">
        <f t="shared" si="22"/>
        <v>#REF!</v>
      </c>
      <c r="E20" s="20" t="str">
        <f t="shared" si="22"/>
        <v>#REF!</v>
      </c>
      <c r="F20" s="20" t="str">
        <f t="shared" si="22"/>
        <v>#REF!</v>
      </c>
      <c r="G20" s="20" t="str">
        <f t="shared" si="22"/>
        <v>#REF!</v>
      </c>
      <c r="H20" s="20" t="str">
        <f t="shared" si="22"/>
        <v>#REF!</v>
      </c>
      <c r="I20" s="20" t="str">
        <f t="shared" si="22"/>
        <v>#REF!</v>
      </c>
      <c r="J20" s="20" t="str">
        <f t="shared" si="22"/>
        <v>#REF!</v>
      </c>
      <c r="K20" s="20" t="str">
        <f t="shared" si="22"/>
        <v>#REF!</v>
      </c>
      <c r="L20" s="20" t="str">
        <f t="shared" si="22"/>
        <v>#REF!</v>
      </c>
      <c r="M20" s="20" t="str">
        <f t="shared" si="22"/>
        <v>#REF!</v>
      </c>
      <c r="N20" s="20" t="str">
        <f t="shared" si="22"/>
        <v>#REF!</v>
      </c>
      <c r="O20" s="20" t="str">
        <f t="shared" si="22"/>
        <v>#REF!</v>
      </c>
      <c r="P20" s="20" t="str">
        <f t="shared" si="22"/>
        <v>#REF!</v>
      </c>
      <c r="Q20" s="20" t="str">
        <f t="shared" si="22"/>
        <v>#REF!</v>
      </c>
      <c r="R20" s="20" t="str">
        <f t="shared" si="22"/>
        <v>#REF!</v>
      </c>
      <c r="S20" s="20" t="str">
        <f t="shared" si="22"/>
        <v>#REF!</v>
      </c>
      <c r="T20" s="20" t="str">
        <f t="shared" si="22"/>
        <v>#REF!</v>
      </c>
      <c r="U20" s="20" t="str">
        <f t="shared" si="22"/>
        <v>#REF!</v>
      </c>
      <c r="V20" s="70" t="str">
        <f t="shared" si="22"/>
        <v>#REF!</v>
      </c>
      <c r="W20" s="20" t="str">
        <f t="shared" si="22"/>
        <v>#REF!</v>
      </c>
      <c r="X20" s="20" t="str">
        <f t="shared" si="22"/>
        <v>#REF!</v>
      </c>
      <c r="Y20" s="20" t="str">
        <f t="shared" si="22"/>
        <v>#REF!</v>
      </c>
      <c r="Z20" s="69" t="str">
        <f t="shared" si="22"/>
        <v>#REF!</v>
      </c>
      <c r="AA20" s="20" t="str">
        <f t="shared" si="22"/>
        <v>#REF!</v>
      </c>
      <c r="AB20" s="20" t="str">
        <f t="shared" si="22"/>
        <v>#REF!</v>
      </c>
      <c r="AC20" s="20" t="str">
        <f t="shared" si="22"/>
        <v>#REF!</v>
      </c>
      <c r="AD20" s="20" t="str">
        <f t="shared" si="22"/>
        <v>#REF!</v>
      </c>
      <c r="AE20" s="20" t="str">
        <f t="shared" si="22"/>
        <v>#REF!</v>
      </c>
      <c r="AF20" s="20" t="str">
        <f t="shared" si="22"/>
        <v>#REF!</v>
      </c>
      <c r="AG20" s="20" t="str">
        <f t="shared" si="22"/>
        <v>#REF!</v>
      </c>
      <c r="AH20" s="20" t="str">
        <f t="shared" si="22"/>
        <v>#REF!</v>
      </c>
      <c r="AI20" s="20" t="str">
        <f t="shared" si="22"/>
        <v>#REF!</v>
      </c>
      <c r="AJ20" s="20" t="str">
        <f t="shared" si="22"/>
        <v>#REF!</v>
      </c>
      <c r="AK20" s="20" t="str">
        <f t="shared" si="22"/>
        <v>#REF!</v>
      </c>
      <c r="AL20" s="20" t="str">
        <f t="shared" si="22"/>
        <v>#REF!</v>
      </c>
      <c r="AM20" s="20" t="str">
        <f t="shared" si="22"/>
        <v>#REF!</v>
      </c>
      <c r="AN20" s="20" t="str">
        <f t="shared" si="22"/>
        <v>#REF!</v>
      </c>
      <c r="AO20" s="20" t="str">
        <f t="shared" si="22"/>
        <v>#REF!</v>
      </c>
      <c r="AP20" s="70" t="str">
        <f t="shared" si="22"/>
        <v>#REF!</v>
      </c>
      <c r="AQ20" s="20" t="str">
        <f t="shared" si="22"/>
        <v>#REF!</v>
      </c>
      <c r="AR20" s="20" t="str">
        <f t="shared" si="22"/>
        <v>#REF!</v>
      </c>
      <c r="AS20" s="20" t="str">
        <f t="shared" si="22"/>
        <v>#REF!</v>
      </c>
      <c r="AT20" s="20" t="str">
        <f t="shared" si="22"/>
        <v>#REF!</v>
      </c>
      <c r="AU20" s="20" t="str">
        <f t="shared" si="22"/>
        <v>#REF!</v>
      </c>
      <c r="AV20" s="20" t="str">
        <f t="shared" si="22"/>
        <v>#REF!</v>
      </c>
      <c r="AW20" s="20" t="str">
        <f t="shared" si="22"/>
        <v>#REF!</v>
      </c>
      <c r="AX20" s="20" t="str">
        <f t="shared" si="22"/>
        <v>#REF!</v>
      </c>
      <c r="AY20" s="20" t="str">
        <f t="shared" si="22"/>
        <v>#REF!</v>
      </c>
      <c r="AZ20" s="20" t="str">
        <f t="shared" si="22"/>
        <v>#REF!</v>
      </c>
      <c r="BA20" s="20" t="str">
        <f t="shared" si="22"/>
        <v>#REF!</v>
      </c>
      <c r="BB20" s="20" t="str">
        <f t="shared" si="22"/>
        <v>#REF!</v>
      </c>
      <c r="BC20" s="20" t="str">
        <f t="shared" si="22"/>
        <v>#REF!</v>
      </c>
      <c r="BD20" s="20" t="str">
        <f t="shared" si="22"/>
        <v>#REF!</v>
      </c>
      <c r="BE20" s="20" t="str">
        <f t="shared" si="22"/>
        <v>#REF!</v>
      </c>
      <c r="BF20" s="20" t="str">
        <f t="shared" si="22"/>
        <v>#REF!</v>
      </c>
      <c r="BG20" s="20" t="str">
        <f t="shared" si="22"/>
        <v>#REF!</v>
      </c>
      <c r="BH20" s="20" t="str">
        <f t="shared" si="22"/>
        <v>#REF!</v>
      </c>
      <c r="BI20" s="20" t="str">
        <f t="shared" si="22"/>
        <v>#REF!</v>
      </c>
      <c r="BJ20" s="20" t="str">
        <f t="shared" si="22"/>
        <v>#REF!</v>
      </c>
      <c r="BK20" s="20" t="str">
        <f t="shared" si="22"/>
        <v>#REF!</v>
      </c>
      <c r="BL20" s="20" t="str">
        <f t="shared" si="22"/>
        <v>#REF!</v>
      </c>
      <c r="BM20" s="20" t="str">
        <f t="shared" si="22"/>
        <v>#REF!</v>
      </c>
      <c r="BN20" s="20" t="str">
        <f t="shared" si="22"/>
        <v>#REF!</v>
      </c>
      <c r="BO20" s="20" t="str">
        <f t="shared" si="22"/>
        <v>#REF!</v>
      </c>
      <c r="BP20" s="20" t="str">
        <f t="shared" si="22"/>
        <v>#REF!</v>
      </c>
      <c r="BQ20" s="20" t="str">
        <f t="shared" si="22"/>
        <v>#REF!</v>
      </c>
      <c r="BR20" s="20" t="str">
        <f t="shared" si="22"/>
        <v>#REF!</v>
      </c>
      <c r="BS20" s="20" t="str">
        <f t="shared" si="22"/>
        <v>#REF!</v>
      </c>
      <c r="BT20" s="20" t="str">
        <f t="shared" si="22"/>
        <v>#REF!</v>
      </c>
      <c r="BU20" s="20"/>
      <c r="BV20" s="25"/>
    </row>
    <row r="21" ht="13.5" customHeight="1" outlineLevel="1">
      <c r="A21" s="13"/>
      <c r="B21" s="13"/>
      <c r="C21" s="41"/>
      <c r="D21" s="4"/>
      <c r="E21" s="4"/>
      <c r="F21" s="4"/>
      <c r="G21" s="4"/>
      <c r="H21" s="4"/>
      <c r="I21" s="4"/>
      <c r="J21" s="4"/>
      <c r="K21" s="4"/>
      <c r="L21" s="4"/>
      <c r="M21" s="4"/>
      <c r="N21" s="4"/>
      <c r="O21" s="4"/>
      <c r="P21" s="4"/>
      <c r="Q21" s="4"/>
      <c r="R21" s="4"/>
      <c r="S21" s="4"/>
      <c r="T21" s="4"/>
      <c r="U21" s="4"/>
      <c r="V21" s="72"/>
      <c r="W21" s="4"/>
      <c r="X21" s="4"/>
      <c r="Y21" s="4"/>
      <c r="Z21" s="71"/>
      <c r="AA21" s="4"/>
      <c r="AB21" s="4"/>
      <c r="AC21" s="4"/>
      <c r="AD21" s="4"/>
      <c r="AE21" s="4"/>
      <c r="AF21" s="4"/>
      <c r="AG21" s="4"/>
      <c r="AH21" s="4"/>
      <c r="AI21" s="4"/>
      <c r="AJ21" s="4"/>
      <c r="AK21" s="4"/>
      <c r="AL21" s="4"/>
      <c r="AM21" s="4"/>
      <c r="AN21" s="4"/>
      <c r="AO21" s="4"/>
      <c r="AP21" s="72"/>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25"/>
    </row>
    <row r="22">
      <c r="A22" s="16" t="s">
        <v>53</v>
      </c>
      <c r="B22" s="17" t="s">
        <v>10</v>
      </c>
      <c r="C22" s="14">
        <v>31.0</v>
      </c>
      <c r="D22" s="15">
        <f t="shared" ref="D22:BT22" si="23">C22+1</f>
        <v>32</v>
      </c>
      <c r="E22" s="15">
        <f t="shared" si="23"/>
        <v>33</v>
      </c>
      <c r="F22" s="15">
        <f t="shared" si="23"/>
        <v>34</v>
      </c>
      <c r="G22" s="15">
        <f t="shared" si="23"/>
        <v>35</v>
      </c>
      <c r="H22" s="15">
        <f t="shared" si="23"/>
        <v>36</v>
      </c>
      <c r="I22" s="15">
        <f t="shared" si="23"/>
        <v>37</v>
      </c>
      <c r="J22" s="15">
        <f t="shared" si="23"/>
        <v>38</v>
      </c>
      <c r="K22" s="15">
        <f t="shared" si="23"/>
        <v>39</v>
      </c>
      <c r="L22" s="15">
        <f t="shared" si="23"/>
        <v>40</v>
      </c>
      <c r="M22" s="15">
        <f t="shared" si="23"/>
        <v>41</v>
      </c>
      <c r="N22" s="15">
        <f t="shared" si="23"/>
        <v>42</v>
      </c>
      <c r="O22" s="15">
        <f t="shared" si="23"/>
        <v>43</v>
      </c>
      <c r="P22" s="15">
        <f t="shared" si="23"/>
        <v>44</v>
      </c>
      <c r="Q22" s="15">
        <f t="shared" si="23"/>
        <v>45</v>
      </c>
      <c r="R22" s="15">
        <f t="shared" si="23"/>
        <v>46</v>
      </c>
      <c r="S22" s="15">
        <f t="shared" si="23"/>
        <v>47</v>
      </c>
      <c r="T22" s="15">
        <f t="shared" si="23"/>
        <v>48</v>
      </c>
      <c r="U22" s="15">
        <f t="shared" si="23"/>
        <v>49</v>
      </c>
      <c r="V22" s="61">
        <f t="shared" si="23"/>
        <v>50</v>
      </c>
      <c r="W22" s="15">
        <f t="shared" si="23"/>
        <v>51</v>
      </c>
      <c r="X22" s="15">
        <f t="shared" si="23"/>
        <v>52</v>
      </c>
      <c r="Y22" s="15">
        <f t="shared" si="23"/>
        <v>53</v>
      </c>
      <c r="Z22" s="60">
        <f t="shared" si="23"/>
        <v>54</v>
      </c>
      <c r="AA22" s="15">
        <f t="shared" si="23"/>
        <v>55</v>
      </c>
      <c r="AB22" s="15">
        <f t="shared" si="23"/>
        <v>56</v>
      </c>
      <c r="AC22" s="15">
        <f t="shared" si="23"/>
        <v>57</v>
      </c>
      <c r="AD22" s="15">
        <f t="shared" si="23"/>
        <v>58</v>
      </c>
      <c r="AE22" s="15">
        <f t="shared" si="23"/>
        <v>59</v>
      </c>
      <c r="AF22" s="15">
        <f t="shared" si="23"/>
        <v>60</v>
      </c>
      <c r="AG22" s="15">
        <f t="shared" si="23"/>
        <v>61</v>
      </c>
      <c r="AH22" s="15">
        <f t="shared" si="23"/>
        <v>62</v>
      </c>
      <c r="AI22" s="15">
        <f t="shared" si="23"/>
        <v>63</v>
      </c>
      <c r="AJ22" s="15">
        <f t="shared" si="23"/>
        <v>64</v>
      </c>
      <c r="AK22" s="15">
        <f t="shared" si="23"/>
        <v>65</v>
      </c>
      <c r="AL22" s="15">
        <f t="shared" si="23"/>
        <v>66</v>
      </c>
      <c r="AM22" s="15">
        <f t="shared" si="23"/>
        <v>67</v>
      </c>
      <c r="AN22" s="15">
        <f t="shared" si="23"/>
        <v>68</v>
      </c>
      <c r="AO22" s="15">
        <f t="shared" si="23"/>
        <v>69</v>
      </c>
      <c r="AP22" s="61">
        <f t="shared" si="23"/>
        <v>70</v>
      </c>
      <c r="AQ22" s="15">
        <f t="shared" si="23"/>
        <v>71</v>
      </c>
      <c r="AR22" s="15">
        <f t="shared" si="23"/>
        <v>72</v>
      </c>
      <c r="AS22" s="15">
        <f t="shared" si="23"/>
        <v>73</v>
      </c>
      <c r="AT22" s="15">
        <f t="shared" si="23"/>
        <v>74</v>
      </c>
      <c r="AU22" s="15">
        <f t="shared" si="23"/>
        <v>75</v>
      </c>
      <c r="AV22" s="15">
        <f t="shared" si="23"/>
        <v>76</v>
      </c>
      <c r="AW22" s="15">
        <f t="shared" si="23"/>
        <v>77</v>
      </c>
      <c r="AX22" s="15">
        <f t="shared" si="23"/>
        <v>78</v>
      </c>
      <c r="AY22" s="15">
        <f t="shared" si="23"/>
        <v>79</v>
      </c>
      <c r="AZ22" s="15">
        <f t="shared" si="23"/>
        <v>80</v>
      </c>
      <c r="BA22" s="15">
        <f t="shared" si="23"/>
        <v>81</v>
      </c>
      <c r="BB22" s="15">
        <f t="shared" si="23"/>
        <v>82</v>
      </c>
      <c r="BC22" s="15">
        <f t="shared" si="23"/>
        <v>83</v>
      </c>
      <c r="BD22" s="15">
        <f t="shared" si="23"/>
        <v>84</v>
      </c>
      <c r="BE22" s="15">
        <f t="shared" si="23"/>
        <v>85</v>
      </c>
      <c r="BF22" s="15">
        <f t="shared" si="23"/>
        <v>86</v>
      </c>
      <c r="BG22" s="15">
        <f t="shared" si="23"/>
        <v>87</v>
      </c>
      <c r="BH22" s="15">
        <f t="shared" si="23"/>
        <v>88</v>
      </c>
      <c r="BI22" s="15">
        <f t="shared" si="23"/>
        <v>89</v>
      </c>
      <c r="BJ22" s="15">
        <f t="shared" si="23"/>
        <v>90</v>
      </c>
      <c r="BK22" s="15">
        <f t="shared" si="23"/>
        <v>91</v>
      </c>
      <c r="BL22" s="15">
        <f t="shared" si="23"/>
        <v>92</v>
      </c>
      <c r="BM22" s="15">
        <f t="shared" si="23"/>
        <v>93</v>
      </c>
      <c r="BN22" s="15">
        <f t="shared" si="23"/>
        <v>94</v>
      </c>
      <c r="BO22" s="15">
        <f t="shared" si="23"/>
        <v>95</v>
      </c>
      <c r="BP22" s="15">
        <f t="shared" si="23"/>
        <v>96</v>
      </c>
      <c r="BQ22" s="15">
        <f t="shared" si="23"/>
        <v>97</v>
      </c>
      <c r="BR22" s="15">
        <f t="shared" si="23"/>
        <v>98</v>
      </c>
      <c r="BS22" s="15">
        <f t="shared" si="23"/>
        <v>99</v>
      </c>
      <c r="BT22" s="15">
        <f t="shared" si="23"/>
        <v>100</v>
      </c>
      <c r="BU22" s="15"/>
      <c r="BV22" s="25"/>
    </row>
    <row r="23" outlineLevel="1">
      <c r="A23" s="18"/>
      <c r="B23" s="18" t="s">
        <v>11</v>
      </c>
      <c r="C23" s="15"/>
      <c r="D23" s="15"/>
      <c r="E23" s="15"/>
      <c r="F23" s="24" t="s">
        <v>29</v>
      </c>
      <c r="G23" s="15"/>
      <c r="H23" s="24" t="s">
        <v>29</v>
      </c>
      <c r="I23" s="15"/>
      <c r="J23" s="24" t="s">
        <v>14</v>
      </c>
      <c r="K23" s="15"/>
      <c r="L23" s="15"/>
      <c r="M23" s="15"/>
      <c r="N23" s="15"/>
      <c r="O23" s="15"/>
      <c r="P23" s="15"/>
      <c r="Q23" s="15"/>
      <c r="R23" s="15"/>
      <c r="S23" s="15"/>
      <c r="T23" s="15"/>
      <c r="U23" s="15"/>
      <c r="V23" s="62" t="s">
        <v>52</v>
      </c>
      <c r="W23" s="15"/>
      <c r="X23" s="15"/>
      <c r="Y23" s="15"/>
      <c r="Z23" s="60"/>
      <c r="AA23" s="15"/>
      <c r="AB23" s="15"/>
      <c r="AC23" s="15"/>
      <c r="AD23" s="24"/>
      <c r="AE23" s="15"/>
      <c r="AF23" s="24"/>
      <c r="AG23" s="15"/>
      <c r="AH23" s="15"/>
      <c r="AI23" s="15"/>
      <c r="AJ23" s="15"/>
      <c r="AK23" s="15"/>
      <c r="AL23" s="15"/>
      <c r="AM23" s="15"/>
      <c r="AN23" s="15"/>
      <c r="AO23" s="15"/>
      <c r="AP23" s="62" t="s">
        <v>15</v>
      </c>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25"/>
    </row>
    <row r="24" outlineLevel="1">
      <c r="A24" s="22"/>
      <c r="B24" s="22" t="s">
        <v>16</v>
      </c>
      <c r="C24" s="24">
        <f>50*12</f>
        <v>600</v>
      </c>
      <c r="D24" s="15" t="str">
        <f>C24*(1+'変数'!$C7)</f>
        <v>#REF!</v>
      </c>
      <c r="E24" s="24" t="str">
        <f>$D24</f>
        <v>#REF!</v>
      </c>
      <c r="F24" s="24" t="str">
        <f>$D24/2</f>
        <v>#REF!</v>
      </c>
      <c r="G24" s="24" t="str">
        <f>$D24</f>
        <v>#REF!</v>
      </c>
      <c r="H24" s="24" t="str">
        <f>$D24/2</f>
        <v>#REF!</v>
      </c>
      <c r="I24" s="24" t="str">
        <f>$D24</f>
        <v>#REF!</v>
      </c>
      <c r="J24" s="24" t="str">
        <f>$D24/2</f>
        <v>#REF!</v>
      </c>
      <c r="K24" s="15" t="str">
        <f>E24</f>
        <v>#REF!</v>
      </c>
      <c r="L24" s="15" t="str">
        <f t="shared" ref="L24:U24" si="24">K24*(1+'変数'!$C7)</f>
        <v>#REF!</v>
      </c>
      <c r="M24" s="15" t="str">
        <f t="shared" si="24"/>
        <v>#REF!</v>
      </c>
      <c r="N24" s="15" t="str">
        <f t="shared" si="24"/>
        <v>#REF!</v>
      </c>
      <c r="O24" s="15" t="str">
        <f t="shared" si="24"/>
        <v>#REF!</v>
      </c>
      <c r="P24" s="15" t="str">
        <f t="shared" si="24"/>
        <v>#REF!</v>
      </c>
      <c r="Q24" s="15" t="str">
        <f t="shared" si="24"/>
        <v>#REF!</v>
      </c>
      <c r="R24" s="15" t="str">
        <f t="shared" si="24"/>
        <v>#REF!</v>
      </c>
      <c r="S24" s="15" t="str">
        <f t="shared" si="24"/>
        <v>#REF!</v>
      </c>
      <c r="T24" s="15" t="str">
        <f t="shared" si="24"/>
        <v>#REF!</v>
      </c>
      <c r="U24" s="15" t="str">
        <f t="shared" si="24"/>
        <v>#REF!</v>
      </c>
      <c r="V24" s="61" t="str">
        <f t="shared" ref="V24:AO24" si="25">U24*(1+'変数'!$C8)</f>
        <v>#REF!</v>
      </c>
      <c r="W24" s="15" t="str">
        <f t="shared" si="25"/>
        <v>#REF!</v>
      </c>
      <c r="X24" s="15" t="str">
        <f t="shared" si="25"/>
        <v>#REF!</v>
      </c>
      <c r="Y24" s="15" t="str">
        <f t="shared" si="25"/>
        <v>#REF!</v>
      </c>
      <c r="Z24" s="60" t="str">
        <f t="shared" si="25"/>
        <v>#REF!</v>
      </c>
      <c r="AA24" s="15" t="str">
        <f t="shared" si="25"/>
        <v>#REF!</v>
      </c>
      <c r="AB24" s="15" t="str">
        <f t="shared" si="25"/>
        <v>#REF!</v>
      </c>
      <c r="AC24" s="15" t="str">
        <f t="shared" si="25"/>
        <v>#REF!</v>
      </c>
      <c r="AD24" s="15" t="str">
        <f t="shared" si="25"/>
        <v>#REF!</v>
      </c>
      <c r="AE24" s="15" t="str">
        <f t="shared" si="25"/>
        <v>#REF!</v>
      </c>
      <c r="AF24" s="15" t="str">
        <f t="shared" si="25"/>
        <v>#REF!</v>
      </c>
      <c r="AG24" s="15" t="str">
        <f t="shared" si="25"/>
        <v>#REF!</v>
      </c>
      <c r="AH24" s="15" t="str">
        <f t="shared" si="25"/>
        <v>#REF!</v>
      </c>
      <c r="AI24" s="15" t="str">
        <f t="shared" si="25"/>
        <v>#REF!</v>
      </c>
      <c r="AJ24" s="15" t="str">
        <f t="shared" si="25"/>
        <v>#REF!</v>
      </c>
      <c r="AK24" s="15" t="str">
        <f t="shared" si="25"/>
        <v>#REF!</v>
      </c>
      <c r="AL24" s="15" t="str">
        <f t="shared" si="25"/>
        <v>#REF!</v>
      </c>
      <c r="AM24" s="15" t="str">
        <f t="shared" si="25"/>
        <v>#REF!</v>
      </c>
      <c r="AN24" s="15" t="str">
        <f t="shared" si="25"/>
        <v>#REF!</v>
      </c>
      <c r="AO24" s="15" t="str">
        <f t="shared" si="25"/>
        <v>#REF!</v>
      </c>
      <c r="AP24" s="62"/>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5" t="str">
        <f t="shared" ref="BV24:BV36" si="28">SUM(C24:BT24)</f>
        <v>#REF!</v>
      </c>
    </row>
    <row r="25" outlineLevel="1">
      <c r="A25" s="22"/>
      <c r="B25" s="22" t="s">
        <v>17</v>
      </c>
      <c r="C25" s="24"/>
      <c r="D25" s="15"/>
      <c r="E25" s="15"/>
      <c r="F25" s="15"/>
      <c r="G25" s="15"/>
      <c r="H25" s="15"/>
      <c r="I25" s="15"/>
      <c r="J25" s="15"/>
      <c r="K25" s="15"/>
      <c r="L25" s="15"/>
      <c r="M25" s="15"/>
      <c r="N25" s="15"/>
      <c r="O25" s="15"/>
      <c r="P25" s="15"/>
      <c r="Q25" s="15"/>
      <c r="R25" s="15"/>
      <c r="S25" s="15"/>
      <c r="T25" s="15"/>
      <c r="U25" s="15"/>
      <c r="V25" s="62"/>
      <c r="W25" s="24"/>
      <c r="X25" s="24"/>
      <c r="Y25" s="24"/>
      <c r="Z25" s="63">
        <v>1500.0</v>
      </c>
      <c r="AA25" s="24">
        <v>94.0</v>
      </c>
      <c r="AB25" s="24">
        <f t="shared" ref="AB25:AO25" si="26">AA25</f>
        <v>94</v>
      </c>
      <c r="AC25" s="24">
        <f t="shared" si="26"/>
        <v>94</v>
      </c>
      <c r="AD25" s="24">
        <f t="shared" si="26"/>
        <v>94</v>
      </c>
      <c r="AE25" s="24">
        <f t="shared" si="26"/>
        <v>94</v>
      </c>
      <c r="AF25" s="24">
        <f t="shared" si="26"/>
        <v>94</v>
      </c>
      <c r="AG25" s="24">
        <f t="shared" si="26"/>
        <v>94</v>
      </c>
      <c r="AH25" s="24">
        <f t="shared" si="26"/>
        <v>94</v>
      </c>
      <c r="AI25" s="24">
        <f t="shared" si="26"/>
        <v>94</v>
      </c>
      <c r="AJ25" s="24">
        <f t="shared" si="26"/>
        <v>94</v>
      </c>
      <c r="AK25" s="24">
        <f t="shared" si="26"/>
        <v>94</v>
      </c>
      <c r="AL25" s="24">
        <f t="shared" si="26"/>
        <v>94</v>
      </c>
      <c r="AM25" s="24">
        <f t="shared" si="26"/>
        <v>94</v>
      </c>
      <c r="AN25" s="24">
        <f t="shared" si="26"/>
        <v>94</v>
      </c>
      <c r="AO25" s="24">
        <f t="shared" si="26"/>
        <v>94</v>
      </c>
      <c r="AP25" s="62">
        <f>AO25/2</f>
        <v>47</v>
      </c>
      <c r="AQ25" s="24">
        <f t="shared" ref="AQ25:BT25" si="27">AP25</f>
        <v>47</v>
      </c>
      <c r="AR25" s="24">
        <f t="shared" si="27"/>
        <v>47</v>
      </c>
      <c r="AS25" s="24">
        <f t="shared" si="27"/>
        <v>47</v>
      </c>
      <c r="AT25" s="24">
        <f t="shared" si="27"/>
        <v>47</v>
      </c>
      <c r="AU25" s="24">
        <f t="shared" si="27"/>
        <v>47</v>
      </c>
      <c r="AV25" s="24">
        <f t="shared" si="27"/>
        <v>47</v>
      </c>
      <c r="AW25" s="24">
        <f t="shared" si="27"/>
        <v>47</v>
      </c>
      <c r="AX25" s="24">
        <f t="shared" si="27"/>
        <v>47</v>
      </c>
      <c r="AY25" s="24">
        <f t="shared" si="27"/>
        <v>47</v>
      </c>
      <c r="AZ25" s="24">
        <f t="shared" si="27"/>
        <v>47</v>
      </c>
      <c r="BA25" s="24">
        <f t="shared" si="27"/>
        <v>47</v>
      </c>
      <c r="BB25" s="24">
        <f t="shared" si="27"/>
        <v>47</v>
      </c>
      <c r="BC25" s="24">
        <f t="shared" si="27"/>
        <v>47</v>
      </c>
      <c r="BD25" s="24">
        <f t="shared" si="27"/>
        <v>47</v>
      </c>
      <c r="BE25" s="24">
        <f t="shared" si="27"/>
        <v>47</v>
      </c>
      <c r="BF25" s="24">
        <f t="shared" si="27"/>
        <v>47</v>
      </c>
      <c r="BG25" s="24">
        <f t="shared" si="27"/>
        <v>47</v>
      </c>
      <c r="BH25" s="24">
        <f t="shared" si="27"/>
        <v>47</v>
      </c>
      <c r="BI25" s="24">
        <f t="shared" si="27"/>
        <v>47</v>
      </c>
      <c r="BJ25" s="24">
        <f t="shared" si="27"/>
        <v>47</v>
      </c>
      <c r="BK25" s="24">
        <f t="shared" si="27"/>
        <v>47</v>
      </c>
      <c r="BL25" s="24">
        <f t="shared" si="27"/>
        <v>47</v>
      </c>
      <c r="BM25" s="24">
        <f t="shared" si="27"/>
        <v>47</v>
      </c>
      <c r="BN25" s="24">
        <f t="shared" si="27"/>
        <v>47</v>
      </c>
      <c r="BO25" s="24">
        <f t="shared" si="27"/>
        <v>47</v>
      </c>
      <c r="BP25" s="24">
        <f t="shared" si="27"/>
        <v>47</v>
      </c>
      <c r="BQ25" s="24">
        <f t="shared" si="27"/>
        <v>47</v>
      </c>
      <c r="BR25" s="24">
        <f t="shared" si="27"/>
        <v>47</v>
      </c>
      <c r="BS25" s="24">
        <f t="shared" si="27"/>
        <v>47</v>
      </c>
      <c r="BT25" s="24">
        <f t="shared" si="27"/>
        <v>47</v>
      </c>
      <c r="BU25" s="24"/>
      <c r="BV25" s="25">
        <f t="shared" si="28"/>
        <v>4367</v>
      </c>
    </row>
    <row r="26" outlineLevel="1">
      <c r="A26" s="22"/>
      <c r="B26" s="22" t="s">
        <v>18</v>
      </c>
      <c r="C26" s="24"/>
      <c r="D26" s="15"/>
      <c r="E26" s="15"/>
      <c r="F26" s="15"/>
      <c r="G26" s="15"/>
      <c r="H26" s="15"/>
      <c r="I26" s="15"/>
      <c r="J26" s="15"/>
      <c r="K26" s="15"/>
      <c r="L26" s="15"/>
      <c r="M26" s="15"/>
      <c r="N26" s="15"/>
      <c r="O26" s="15"/>
      <c r="P26" s="15"/>
      <c r="Q26" s="15"/>
      <c r="R26" s="15"/>
      <c r="S26" s="15"/>
      <c r="T26" s="15"/>
      <c r="U26" s="15"/>
      <c r="V26" s="61"/>
      <c r="W26" s="15"/>
      <c r="X26" s="15"/>
      <c r="Y26" s="15"/>
      <c r="Z26" s="60"/>
      <c r="AA26" s="15"/>
      <c r="AB26" s="15"/>
      <c r="AC26" s="15"/>
      <c r="AD26" s="15"/>
      <c r="AE26" s="15"/>
      <c r="AF26" s="15"/>
      <c r="AG26" s="24"/>
      <c r="AH26" s="24"/>
      <c r="AI26" s="24"/>
      <c r="AJ26" s="24"/>
      <c r="AK26" s="24"/>
      <c r="AL26" s="24"/>
      <c r="AM26" s="24"/>
      <c r="AN26" s="24"/>
      <c r="AO26" s="24"/>
      <c r="AP26" s="62">
        <v>90.0</v>
      </c>
      <c r="AQ26" s="24">
        <f t="shared" ref="AQ26:BT26" si="29">AP26</f>
        <v>90</v>
      </c>
      <c r="AR26" s="24">
        <f t="shared" si="29"/>
        <v>90</v>
      </c>
      <c r="AS26" s="24">
        <f t="shared" si="29"/>
        <v>90</v>
      </c>
      <c r="AT26" s="24">
        <f t="shared" si="29"/>
        <v>90</v>
      </c>
      <c r="AU26" s="24">
        <f t="shared" si="29"/>
        <v>90</v>
      </c>
      <c r="AV26" s="24">
        <f t="shared" si="29"/>
        <v>90</v>
      </c>
      <c r="AW26" s="24">
        <f t="shared" si="29"/>
        <v>90</v>
      </c>
      <c r="AX26" s="24">
        <f t="shared" si="29"/>
        <v>90</v>
      </c>
      <c r="AY26" s="24">
        <f t="shared" si="29"/>
        <v>90</v>
      </c>
      <c r="AZ26" s="24">
        <f t="shared" si="29"/>
        <v>90</v>
      </c>
      <c r="BA26" s="24">
        <f t="shared" si="29"/>
        <v>90</v>
      </c>
      <c r="BB26" s="24">
        <f t="shared" si="29"/>
        <v>90</v>
      </c>
      <c r="BC26" s="24">
        <f t="shared" si="29"/>
        <v>90</v>
      </c>
      <c r="BD26" s="24">
        <f t="shared" si="29"/>
        <v>90</v>
      </c>
      <c r="BE26" s="24">
        <f t="shared" si="29"/>
        <v>90</v>
      </c>
      <c r="BF26" s="24">
        <f t="shared" si="29"/>
        <v>90</v>
      </c>
      <c r="BG26" s="24">
        <f t="shared" si="29"/>
        <v>90</v>
      </c>
      <c r="BH26" s="24">
        <f t="shared" si="29"/>
        <v>90</v>
      </c>
      <c r="BI26" s="24">
        <f t="shared" si="29"/>
        <v>90</v>
      </c>
      <c r="BJ26" s="24">
        <f t="shared" si="29"/>
        <v>90</v>
      </c>
      <c r="BK26" s="24">
        <f t="shared" si="29"/>
        <v>90</v>
      </c>
      <c r="BL26" s="24">
        <f t="shared" si="29"/>
        <v>90</v>
      </c>
      <c r="BM26" s="24">
        <f t="shared" si="29"/>
        <v>90</v>
      </c>
      <c r="BN26" s="24">
        <f t="shared" si="29"/>
        <v>90</v>
      </c>
      <c r="BO26" s="24">
        <f t="shared" si="29"/>
        <v>90</v>
      </c>
      <c r="BP26" s="24">
        <f t="shared" si="29"/>
        <v>90</v>
      </c>
      <c r="BQ26" s="24">
        <f t="shared" si="29"/>
        <v>90</v>
      </c>
      <c r="BR26" s="24">
        <f t="shared" si="29"/>
        <v>90</v>
      </c>
      <c r="BS26" s="24">
        <f t="shared" si="29"/>
        <v>90</v>
      </c>
      <c r="BT26" s="24">
        <f t="shared" si="29"/>
        <v>90</v>
      </c>
      <c r="BU26" s="24"/>
      <c r="BV26" s="25">
        <f t="shared" si="28"/>
        <v>2790</v>
      </c>
    </row>
    <row r="27" outlineLevel="1">
      <c r="A27" s="22"/>
      <c r="B27" s="22" t="s">
        <v>49</v>
      </c>
      <c r="C27" s="24"/>
      <c r="D27" s="15"/>
      <c r="E27" s="15"/>
      <c r="F27" s="15"/>
      <c r="G27" s="15"/>
      <c r="H27" s="15"/>
      <c r="I27" s="15"/>
      <c r="J27" s="15"/>
      <c r="K27" s="15"/>
      <c r="L27" s="15"/>
      <c r="M27" s="15"/>
      <c r="N27" s="15"/>
      <c r="O27" s="15"/>
      <c r="P27" s="15"/>
      <c r="Q27" s="15"/>
      <c r="R27" s="15"/>
      <c r="S27" s="15"/>
      <c r="T27" s="15"/>
      <c r="U27" s="15"/>
      <c r="V27" s="61"/>
      <c r="W27" s="15"/>
      <c r="X27" s="15"/>
      <c r="Y27" s="15"/>
      <c r="Z27" s="60"/>
      <c r="AA27" s="15"/>
      <c r="AB27" s="15"/>
      <c r="AC27" s="15"/>
      <c r="AD27" s="15"/>
      <c r="AE27" s="15"/>
      <c r="AF27" s="15"/>
      <c r="AG27" s="15"/>
      <c r="AH27" s="15"/>
      <c r="AI27" s="15"/>
      <c r="AJ27" s="15"/>
      <c r="AK27" s="15"/>
      <c r="AL27" s="15"/>
      <c r="AM27" s="15"/>
      <c r="AN27" s="15"/>
      <c r="AO27" s="15"/>
      <c r="AP27" s="61">
        <v>180.0</v>
      </c>
      <c r="AQ27" s="24">
        <f t="shared" ref="AQ27:BT27" si="30">AP27</f>
        <v>180</v>
      </c>
      <c r="AR27" s="24">
        <f t="shared" si="30"/>
        <v>180</v>
      </c>
      <c r="AS27" s="24">
        <f t="shared" si="30"/>
        <v>180</v>
      </c>
      <c r="AT27" s="24">
        <f t="shared" si="30"/>
        <v>180</v>
      </c>
      <c r="AU27" s="24">
        <f t="shared" si="30"/>
        <v>180</v>
      </c>
      <c r="AV27" s="24">
        <f t="shared" si="30"/>
        <v>180</v>
      </c>
      <c r="AW27" s="24">
        <f t="shared" si="30"/>
        <v>180</v>
      </c>
      <c r="AX27" s="24">
        <f t="shared" si="30"/>
        <v>180</v>
      </c>
      <c r="AY27" s="24">
        <f t="shared" si="30"/>
        <v>180</v>
      </c>
      <c r="AZ27" s="24">
        <f t="shared" si="30"/>
        <v>180</v>
      </c>
      <c r="BA27" s="24">
        <f t="shared" si="30"/>
        <v>180</v>
      </c>
      <c r="BB27" s="24">
        <f t="shared" si="30"/>
        <v>180</v>
      </c>
      <c r="BC27" s="24">
        <f t="shared" si="30"/>
        <v>180</v>
      </c>
      <c r="BD27" s="24">
        <f t="shared" si="30"/>
        <v>180</v>
      </c>
      <c r="BE27" s="24">
        <f t="shared" si="30"/>
        <v>180</v>
      </c>
      <c r="BF27" s="24">
        <f t="shared" si="30"/>
        <v>180</v>
      </c>
      <c r="BG27" s="24">
        <f t="shared" si="30"/>
        <v>180</v>
      </c>
      <c r="BH27" s="24">
        <f t="shared" si="30"/>
        <v>180</v>
      </c>
      <c r="BI27" s="24">
        <f t="shared" si="30"/>
        <v>180</v>
      </c>
      <c r="BJ27" s="24">
        <f t="shared" si="30"/>
        <v>180</v>
      </c>
      <c r="BK27" s="24">
        <f t="shared" si="30"/>
        <v>180</v>
      </c>
      <c r="BL27" s="24">
        <f t="shared" si="30"/>
        <v>180</v>
      </c>
      <c r="BM27" s="24">
        <f t="shared" si="30"/>
        <v>180</v>
      </c>
      <c r="BN27" s="24">
        <f t="shared" si="30"/>
        <v>180</v>
      </c>
      <c r="BO27" s="24">
        <f t="shared" si="30"/>
        <v>180</v>
      </c>
      <c r="BP27" s="24">
        <f t="shared" si="30"/>
        <v>180</v>
      </c>
      <c r="BQ27" s="24">
        <f t="shared" si="30"/>
        <v>180</v>
      </c>
      <c r="BR27" s="24">
        <f t="shared" si="30"/>
        <v>180</v>
      </c>
      <c r="BS27" s="24">
        <f t="shared" si="30"/>
        <v>180</v>
      </c>
      <c r="BT27" s="24">
        <f t="shared" si="30"/>
        <v>180</v>
      </c>
      <c r="BU27" s="24"/>
      <c r="BV27" s="25">
        <f t="shared" si="28"/>
        <v>5580</v>
      </c>
    </row>
    <row r="28" outlineLevel="1">
      <c r="A28" s="64"/>
      <c r="B28" s="22" t="s">
        <v>20</v>
      </c>
      <c r="C28" s="15"/>
      <c r="D28" s="15"/>
      <c r="E28" s="15"/>
      <c r="F28" s="15"/>
      <c r="G28" s="15"/>
      <c r="H28" s="15"/>
      <c r="I28" s="15"/>
      <c r="J28" s="15"/>
      <c r="K28" s="15"/>
      <c r="L28" s="15"/>
      <c r="M28" s="15"/>
      <c r="N28" s="15"/>
      <c r="O28" s="15"/>
      <c r="P28" s="15"/>
      <c r="Q28" s="15"/>
      <c r="R28" s="15"/>
      <c r="S28" s="15"/>
      <c r="T28" s="15"/>
      <c r="U28" s="15"/>
      <c r="V28" s="61"/>
      <c r="W28" s="15"/>
      <c r="X28" s="15"/>
      <c r="Y28" s="15"/>
      <c r="Z28" s="60"/>
      <c r="AA28" s="15"/>
      <c r="AB28" s="15"/>
      <c r="AC28" s="15"/>
      <c r="AD28" s="15"/>
      <c r="AE28" s="15"/>
      <c r="AF28" s="15"/>
      <c r="AG28" s="15"/>
      <c r="AH28" s="15"/>
      <c r="AI28" s="15"/>
      <c r="AJ28" s="15"/>
      <c r="AK28" s="15"/>
      <c r="AL28" s="15"/>
      <c r="AM28" s="15"/>
      <c r="AN28" s="15"/>
      <c r="AO28" s="15"/>
      <c r="AP28" s="61"/>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25">
        <f t="shared" si="28"/>
        <v>0</v>
      </c>
    </row>
    <row r="29" outlineLevel="1">
      <c r="A29" s="27"/>
      <c r="B29" s="21" t="s">
        <v>21</v>
      </c>
      <c r="C29" s="19">
        <f t="shared" ref="C29:BT29" si="31">SUM(C24:C28)</f>
        <v>600</v>
      </c>
      <c r="D29" s="19" t="str">
        <f t="shared" si="31"/>
        <v>#REF!</v>
      </c>
      <c r="E29" s="19" t="str">
        <f t="shared" si="31"/>
        <v>#REF!</v>
      </c>
      <c r="F29" s="19" t="str">
        <f t="shared" si="31"/>
        <v>#REF!</v>
      </c>
      <c r="G29" s="19" t="str">
        <f t="shared" si="31"/>
        <v>#REF!</v>
      </c>
      <c r="H29" s="19" t="str">
        <f t="shared" si="31"/>
        <v>#REF!</v>
      </c>
      <c r="I29" s="19" t="str">
        <f t="shared" si="31"/>
        <v>#REF!</v>
      </c>
      <c r="J29" s="19" t="str">
        <f t="shared" si="31"/>
        <v>#REF!</v>
      </c>
      <c r="K29" s="19" t="str">
        <f t="shared" si="31"/>
        <v>#REF!</v>
      </c>
      <c r="L29" s="19" t="str">
        <f t="shared" si="31"/>
        <v>#REF!</v>
      </c>
      <c r="M29" s="19" t="str">
        <f t="shared" si="31"/>
        <v>#REF!</v>
      </c>
      <c r="N29" s="19" t="str">
        <f t="shared" si="31"/>
        <v>#REF!</v>
      </c>
      <c r="O29" s="19" t="str">
        <f t="shared" si="31"/>
        <v>#REF!</v>
      </c>
      <c r="P29" s="19" t="str">
        <f t="shared" si="31"/>
        <v>#REF!</v>
      </c>
      <c r="Q29" s="19" t="str">
        <f t="shared" si="31"/>
        <v>#REF!</v>
      </c>
      <c r="R29" s="19" t="str">
        <f t="shared" si="31"/>
        <v>#REF!</v>
      </c>
      <c r="S29" s="19" t="str">
        <f t="shared" si="31"/>
        <v>#REF!</v>
      </c>
      <c r="T29" s="19" t="str">
        <f t="shared" si="31"/>
        <v>#REF!</v>
      </c>
      <c r="U29" s="19" t="str">
        <f t="shared" si="31"/>
        <v>#REF!</v>
      </c>
      <c r="V29" s="66" t="str">
        <f t="shared" si="31"/>
        <v>#REF!</v>
      </c>
      <c r="W29" s="19" t="str">
        <f t="shared" si="31"/>
        <v>#REF!</v>
      </c>
      <c r="X29" s="19" t="str">
        <f t="shared" si="31"/>
        <v>#REF!</v>
      </c>
      <c r="Y29" s="19" t="str">
        <f t="shared" si="31"/>
        <v>#REF!</v>
      </c>
      <c r="Z29" s="65" t="str">
        <f t="shared" si="31"/>
        <v>#REF!</v>
      </c>
      <c r="AA29" s="19" t="str">
        <f t="shared" si="31"/>
        <v>#REF!</v>
      </c>
      <c r="AB29" s="19" t="str">
        <f t="shared" si="31"/>
        <v>#REF!</v>
      </c>
      <c r="AC29" s="19" t="str">
        <f t="shared" si="31"/>
        <v>#REF!</v>
      </c>
      <c r="AD29" s="19" t="str">
        <f t="shared" si="31"/>
        <v>#REF!</v>
      </c>
      <c r="AE29" s="19" t="str">
        <f t="shared" si="31"/>
        <v>#REF!</v>
      </c>
      <c r="AF29" s="19" t="str">
        <f t="shared" si="31"/>
        <v>#REF!</v>
      </c>
      <c r="AG29" s="19" t="str">
        <f t="shared" si="31"/>
        <v>#REF!</v>
      </c>
      <c r="AH29" s="19" t="str">
        <f t="shared" si="31"/>
        <v>#REF!</v>
      </c>
      <c r="AI29" s="19" t="str">
        <f t="shared" si="31"/>
        <v>#REF!</v>
      </c>
      <c r="AJ29" s="19" t="str">
        <f t="shared" si="31"/>
        <v>#REF!</v>
      </c>
      <c r="AK29" s="19" t="str">
        <f t="shared" si="31"/>
        <v>#REF!</v>
      </c>
      <c r="AL29" s="19" t="str">
        <f t="shared" si="31"/>
        <v>#REF!</v>
      </c>
      <c r="AM29" s="19" t="str">
        <f t="shared" si="31"/>
        <v>#REF!</v>
      </c>
      <c r="AN29" s="19" t="str">
        <f t="shared" si="31"/>
        <v>#REF!</v>
      </c>
      <c r="AO29" s="19" t="str">
        <f t="shared" si="31"/>
        <v>#REF!</v>
      </c>
      <c r="AP29" s="66">
        <f t="shared" si="31"/>
        <v>317</v>
      </c>
      <c r="AQ29" s="19">
        <f t="shared" si="31"/>
        <v>317</v>
      </c>
      <c r="AR29" s="19">
        <f t="shared" si="31"/>
        <v>317</v>
      </c>
      <c r="AS29" s="19">
        <f t="shared" si="31"/>
        <v>317</v>
      </c>
      <c r="AT29" s="19">
        <f t="shared" si="31"/>
        <v>317</v>
      </c>
      <c r="AU29" s="19">
        <f t="shared" si="31"/>
        <v>317</v>
      </c>
      <c r="AV29" s="19">
        <f t="shared" si="31"/>
        <v>317</v>
      </c>
      <c r="AW29" s="19">
        <f t="shared" si="31"/>
        <v>317</v>
      </c>
      <c r="AX29" s="19">
        <f t="shared" si="31"/>
        <v>317</v>
      </c>
      <c r="AY29" s="19">
        <f t="shared" si="31"/>
        <v>317</v>
      </c>
      <c r="AZ29" s="19">
        <f t="shared" si="31"/>
        <v>317</v>
      </c>
      <c r="BA29" s="19">
        <f t="shared" si="31"/>
        <v>317</v>
      </c>
      <c r="BB29" s="19">
        <f t="shared" si="31"/>
        <v>317</v>
      </c>
      <c r="BC29" s="19">
        <f t="shared" si="31"/>
        <v>317</v>
      </c>
      <c r="BD29" s="19">
        <f t="shared" si="31"/>
        <v>317</v>
      </c>
      <c r="BE29" s="19">
        <f t="shared" si="31"/>
        <v>317</v>
      </c>
      <c r="BF29" s="19">
        <f t="shared" si="31"/>
        <v>317</v>
      </c>
      <c r="BG29" s="19">
        <f t="shared" si="31"/>
        <v>317</v>
      </c>
      <c r="BH29" s="19">
        <f t="shared" si="31"/>
        <v>317</v>
      </c>
      <c r="BI29" s="19">
        <f t="shared" si="31"/>
        <v>317</v>
      </c>
      <c r="BJ29" s="19">
        <f t="shared" si="31"/>
        <v>317</v>
      </c>
      <c r="BK29" s="19">
        <f t="shared" si="31"/>
        <v>317</v>
      </c>
      <c r="BL29" s="19">
        <f t="shared" si="31"/>
        <v>317</v>
      </c>
      <c r="BM29" s="19">
        <f t="shared" si="31"/>
        <v>317</v>
      </c>
      <c r="BN29" s="19">
        <f t="shared" si="31"/>
        <v>317</v>
      </c>
      <c r="BO29" s="19">
        <f t="shared" si="31"/>
        <v>317</v>
      </c>
      <c r="BP29" s="19">
        <f t="shared" si="31"/>
        <v>317</v>
      </c>
      <c r="BQ29" s="19">
        <f t="shared" si="31"/>
        <v>317</v>
      </c>
      <c r="BR29" s="19">
        <f t="shared" si="31"/>
        <v>317</v>
      </c>
      <c r="BS29" s="19">
        <f t="shared" si="31"/>
        <v>317</v>
      </c>
      <c r="BT29" s="19">
        <f t="shared" si="31"/>
        <v>317</v>
      </c>
      <c r="BU29" s="19"/>
      <c r="BV29" s="25" t="str">
        <f t="shared" si="28"/>
        <v>#REF!</v>
      </c>
    </row>
    <row r="30" outlineLevel="1">
      <c r="A30" s="34"/>
      <c r="B30" s="34" t="s">
        <v>22</v>
      </c>
      <c r="C30" s="24">
        <f t="shared" ref="C30:BT30" si="32">(-C$48-C$56+C$61)/2</f>
        <v>87</v>
      </c>
      <c r="D30" s="24">
        <f t="shared" si="32"/>
        <v>87</v>
      </c>
      <c r="E30" s="24">
        <f t="shared" si="32"/>
        <v>129</v>
      </c>
      <c r="F30" s="24">
        <f t="shared" si="32"/>
        <v>129</v>
      </c>
      <c r="G30" s="24">
        <f t="shared" si="32"/>
        <v>156</v>
      </c>
      <c r="H30" s="24">
        <f t="shared" si="32"/>
        <v>159</v>
      </c>
      <c r="I30" s="24">
        <f t="shared" si="32"/>
        <v>162</v>
      </c>
      <c r="J30" s="24">
        <f t="shared" si="32"/>
        <v>165</v>
      </c>
      <c r="K30" s="24">
        <f t="shared" si="32"/>
        <v>168</v>
      </c>
      <c r="L30" s="24">
        <f t="shared" si="32"/>
        <v>198.3</v>
      </c>
      <c r="M30" s="24">
        <f t="shared" si="32"/>
        <v>198.6</v>
      </c>
      <c r="N30" s="24">
        <f t="shared" si="32"/>
        <v>211.2</v>
      </c>
      <c r="O30" s="24">
        <f t="shared" si="32"/>
        <v>211.8</v>
      </c>
      <c r="P30" s="24">
        <f t="shared" si="32"/>
        <v>212.4</v>
      </c>
      <c r="Q30" s="24">
        <f t="shared" si="32"/>
        <v>213</v>
      </c>
      <c r="R30" s="24">
        <f t="shared" si="32"/>
        <v>223.3</v>
      </c>
      <c r="S30" s="24">
        <f t="shared" si="32"/>
        <v>223.6</v>
      </c>
      <c r="T30" s="24">
        <f t="shared" si="32"/>
        <v>239.6</v>
      </c>
      <c r="U30" s="24">
        <f t="shared" si="32"/>
        <v>240.8</v>
      </c>
      <c r="V30" s="62">
        <f t="shared" si="32"/>
        <v>246.8</v>
      </c>
      <c r="W30" s="24">
        <f t="shared" si="32"/>
        <v>248</v>
      </c>
      <c r="X30" s="24">
        <f t="shared" si="32"/>
        <v>290</v>
      </c>
      <c r="Y30" s="24">
        <f t="shared" si="32"/>
        <v>275</v>
      </c>
      <c r="Z30" s="63">
        <f t="shared" si="32"/>
        <v>1752</v>
      </c>
      <c r="AA30" s="24">
        <f t="shared" si="32"/>
        <v>237</v>
      </c>
      <c r="AB30" s="24">
        <f t="shared" si="32"/>
        <v>237</v>
      </c>
      <c r="AC30" s="24">
        <f t="shared" si="32"/>
        <v>237</v>
      </c>
      <c r="AD30" s="24">
        <f t="shared" si="32"/>
        <v>146</v>
      </c>
      <c r="AE30" s="24">
        <f t="shared" si="32"/>
        <v>146</v>
      </c>
      <c r="AF30" s="24">
        <f t="shared" si="32"/>
        <v>55</v>
      </c>
      <c r="AG30" s="24">
        <f t="shared" si="32"/>
        <v>55</v>
      </c>
      <c r="AH30" s="24">
        <f t="shared" si="32"/>
        <v>55</v>
      </c>
      <c r="AI30" s="24">
        <f t="shared" si="32"/>
        <v>55</v>
      </c>
      <c r="AJ30" s="24">
        <f t="shared" si="32"/>
        <v>55</v>
      </c>
      <c r="AK30" s="24">
        <f t="shared" si="32"/>
        <v>55</v>
      </c>
      <c r="AL30" s="24">
        <f t="shared" si="32"/>
        <v>55</v>
      </c>
      <c r="AM30" s="24">
        <f t="shared" si="32"/>
        <v>55</v>
      </c>
      <c r="AN30" s="24">
        <f t="shared" si="32"/>
        <v>55</v>
      </c>
      <c r="AO30" s="24">
        <f t="shared" si="32"/>
        <v>55</v>
      </c>
      <c r="AP30" s="62">
        <f t="shared" si="32"/>
        <v>55</v>
      </c>
      <c r="AQ30" s="24">
        <f t="shared" si="32"/>
        <v>55</v>
      </c>
      <c r="AR30" s="24">
        <f t="shared" si="32"/>
        <v>55</v>
      </c>
      <c r="AS30" s="24">
        <f t="shared" si="32"/>
        <v>55</v>
      </c>
      <c r="AT30" s="24">
        <f t="shared" si="32"/>
        <v>55</v>
      </c>
      <c r="AU30" s="24">
        <f t="shared" si="32"/>
        <v>55</v>
      </c>
      <c r="AV30" s="24">
        <f t="shared" si="32"/>
        <v>55</v>
      </c>
      <c r="AW30" s="24">
        <f t="shared" si="32"/>
        <v>55</v>
      </c>
      <c r="AX30" s="24">
        <f t="shared" si="32"/>
        <v>55</v>
      </c>
      <c r="AY30" s="24">
        <f t="shared" si="32"/>
        <v>55</v>
      </c>
      <c r="AZ30" s="24">
        <f t="shared" si="32"/>
        <v>55</v>
      </c>
      <c r="BA30" s="24">
        <f t="shared" si="32"/>
        <v>55</v>
      </c>
      <c r="BB30" s="24">
        <f t="shared" si="32"/>
        <v>55</v>
      </c>
      <c r="BC30" s="24">
        <f t="shared" si="32"/>
        <v>55</v>
      </c>
      <c r="BD30" s="24">
        <f t="shared" si="32"/>
        <v>55</v>
      </c>
      <c r="BE30" s="24">
        <f t="shared" si="32"/>
        <v>55</v>
      </c>
      <c r="BF30" s="24">
        <f t="shared" si="32"/>
        <v>55</v>
      </c>
      <c r="BG30" s="24">
        <f t="shared" si="32"/>
        <v>55</v>
      </c>
      <c r="BH30" s="24">
        <f t="shared" si="32"/>
        <v>55</v>
      </c>
      <c r="BI30" s="24">
        <f t="shared" si="32"/>
        <v>55</v>
      </c>
      <c r="BJ30" s="24">
        <f t="shared" si="32"/>
        <v>55</v>
      </c>
      <c r="BK30" s="24">
        <f t="shared" si="32"/>
        <v>55</v>
      </c>
      <c r="BL30" s="24">
        <f t="shared" si="32"/>
        <v>55</v>
      </c>
      <c r="BM30" s="24">
        <f t="shared" si="32"/>
        <v>55</v>
      </c>
      <c r="BN30" s="24">
        <f t="shared" si="32"/>
        <v>55</v>
      </c>
      <c r="BO30" s="24">
        <f t="shared" si="32"/>
        <v>55</v>
      </c>
      <c r="BP30" s="24">
        <f t="shared" si="32"/>
        <v>55</v>
      </c>
      <c r="BQ30" s="24">
        <f t="shared" si="32"/>
        <v>55</v>
      </c>
      <c r="BR30" s="24">
        <f t="shared" si="32"/>
        <v>55</v>
      </c>
      <c r="BS30" s="24">
        <f t="shared" si="32"/>
        <v>55</v>
      </c>
      <c r="BT30" s="24">
        <f t="shared" si="32"/>
        <v>55</v>
      </c>
      <c r="BU30" s="24"/>
      <c r="BV30" s="25">
        <f t="shared" si="28"/>
        <v>9484.4</v>
      </c>
    </row>
    <row r="31" outlineLevel="1">
      <c r="A31" s="34"/>
      <c r="B31" s="34" t="s">
        <v>17</v>
      </c>
      <c r="C31" s="24">
        <v>40.0</v>
      </c>
      <c r="D31" s="24">
        <f t="shared" ref="D31:Y31" si="33">C31</f>
        <v>40</v>
      </c>
      <c r="E31" s="24">
        <f t="shared" si="33"/>
        <v>40</v>
      </c>
      <c r="F31" s="24">
        <f t="shared" si="33"/>
        <v>40</v>
      </c>
      <c r="G31" s="24">
        <f t="shared" si="33"/>
        <v>40</v>
      </c>
      <c r="H31" s="24">
        <f t="shared" si="33"/>
        <v>40</v>
      </c>
      <c r="I31" s="24">
        <f t="shared" si="33"/>
        <v>40</v>
      </c>
      <c r="J31" s="24">
        <f t="shared" si="33"/>
        <v>40</v>
      </c>
      <c r="K31" s="24">
        <f t="shared" si="33"/>
        <v>40</v>
      </c>
      <c r="L31" s="24">
        <f t="shared" si="33"/>
        <v>40</v>
      </c>
      <c r="M31" s="24">
        <f t="shared" si="33"/>
        <v>40</v>
      </c>
      <c r="N31" s="24">
        <f t="shared" si="33"/>
        <v>40</v>
      </c>
      <c r="O31" s="24">
        <f t="shared" si="33"/>
        <v>40</v>
      </c>
      <c r="P31" s="24">
        <f t="shared" si="33"/>
        <v>40</v>
      </c>
      <c r="Q31" s="24">
        <f t="shared" si="33"/>
        <v>40</v>
      </c>
      <c r="R31" s="24">
        <f t="shared" si="33"/>
        <v>40</v>
      </c>
      <c r="S31" s="24">
        <f t="shared" si="33"/>
        <v>40</v>
      </c>
      <c r="T31" s="24">
        <f t="shared" si="33"/>
        <v>40</v>
      </c>
      <c r="U31" s="24">
        <f t="shared" si="33"/>
        <v>40</v>
      </c>
      <c r="V31" s="62">
        <f t="shared" si="33"/>
        <v>40</v>
      </c>
      <c r="W31" s="24">
        <f t="shared" si="33"/>
        <v>40</v>
      </c>
      <c r="X31" s="24">
        <f t="shared" si="33"/>
        <v>40</v>
      </c>
      <c r="Y31" s="24">
        <f t="shared" si="33"/>
        <v>40</v>
      </c>
      <c r="Z31" s="63"/>
      <c r="AA31" s="24"/>
      <c r="AB31" s="24"/>
      <c r="AC31" s="24"/>
      <c r="AD31" s="24"/>
      <c r="AE31" s="24"/>
      <c r="AF31" s="24"/>
      <c r="AG31" s="24"/>
      <c r="AH31" s="24"/>
      <c r="AI31" s="24"/>
      <c r="AJ31" s="24"/>
      <c r="AK31" s="24"/>
      <c r="AL31" s="24"/>
      <c r="AM31" s="24"/>
      <c r="AN31" s="24"/>
      <c r="AO31" s="24"/>
      <c r="AP31" s="61"/>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25">
        <f t="shared" si="28"/>
        <v>920</v>
      </c>
    </row>
    <row r="32" outlineLevel="1">
      <c r="A32" s="34"/>
      <c r="B32" s="34" t="s">
        <v>18</v>
      </c>
      <c r="C32" s="24">
        <f>2.7*12</f>
        <v>32.4</v>
      </c>
      <c r="D32" s="24">
        <f t="shared" ref="D32:AO32" si="34">C32</f>
        <v>32.4</v>
      </c>
      <c r="E32" s="24">
        <f t="shared" si="34"/>
        <v>32.4</v>
      </c>
      <c r="F32" s="24">
        <f t="shared" si="34"/>
        <v>32.4</v>
      </c>
      <c r="G32" s="24">
        <f t="shared" si="34"/>
        <v>32.4</v>
      </c>
      <c r="H32" s="24">
        <f t="shared" si="34"/>
        <v>32.4</v>
      </c>
      <c r="I32" s="24">
        <f t="shared" si="34"/>
        <v>32.4</v>
      </c>
      <c r="J32" s="24">
        <f t="shared" si="34"/>
        <v>32.4</v>
      </c>
      <c r="K32" s="24">
        <f t="shared" si="34"/>
        <v>32.4</v>
      </c>
      <c r="L32" s="24">
        <f t="shared" si="34"/>
        <v>32.4</v>
      </c>
      <c r="M32" s="24">
        <f t="shared" si="34"/>
        <v>32.4</v>
      </c>
      <c r="N32" s="24">
        <f t="shared" si="34"/>
        <v>32.4</v>
      </c>
      <c r="O32" s="24">
        <f t="shared" si="34"/>
        <v>32.4</v>
      </c>
      <c r="P32" s="24">
        <f t="shared" si="34"/>
        <v>32.4</v>
      </c>
      <c r="Q32" s="24">
        <f t="shared" si="34"/>
        <v>32.4</v>
      </c>
      <c r="R32" s="24">
        <f t="shared" si="34"/>
        <v>32.4</v>
      </c>
      <c r="S32" s="24">
        <f t="shared" si="34"/>
        <v>32.4</v>
      </c>
      <c r="T32" s="24">
        <f t="shared" si="34"/>
        <v>32.4</v>
      </c>
      <c r="U32" s="24">
        <f t="shared" si="34"/>
        <v>32.4</v>
      </c>
      <c r="V32" s="62">
        <f t="shared" si="34"/>
        <v>32.4</v>
      </c>
      <c r="W32" s="24">
        <f t="shared" si="34"/>
        <v>32.4</v>
      </c>
      <c r="X32" s="24">
        <f t="shared" si="34"/>
        <v>32.4</v>
      </c>
      <c r="Y32" s="24">
        <f t="shared" si="34"/>
        <v>32.4</v>
      </c>
      <c r="Z32" s="63">
        <f t="shared" si="34"/>
        <v>32.4</v>
      </c>
      <c r="AA32" s="24">
        <f t="shared" si="34"/>
        <v>32.4</v>
      </c>
      <c r="AB32" s="24">
        <f t="shared" si="34"/>
        <v>32.4</v>
      </c>
      <c r="AC32" s="24">
        <f t="shared" si="34"/>
        <v>32.4</v>
      </c>
      <c r="AD32" s="24">
        <f t="shared" si="34"/>
        <v>32.4</v>
      </c>
      <c r="AE32" s="24">
        <f t="shared" si="34"/>
        <v>32.4</v>
      </c>
      <c r="AF32" s="24">
        <f t="shared" si="34"/>
        <v>32.4</v>
      </c>
      <c r="AG32" s="24">
        <f t="shared" si="34"/>
        <v>32.4</v>
      </c>
      <c r="AH32" s="24">
        <f t="shared" si="34"/>
        <v>32.4</v>
      </c>
      <c r="AI32" s="24">
        <f t="shared" si="34"/>
        <v>32.4</v>
      </c>
      <c r="AJ32" s="24">
        <f t="shared" si="34"/>
        <v>32.4</v>
      </c>
      <c r="AK32" s="24">
        <f t="shared" si="34"/>
        <v>32.4</v>
      </c>
      <c r="AL32" s="24">
        <f t="shared" si="34"/>
        <v>32.4</v>
      </c>
      <c r="AM32" s="24">
        <f t="shared" si="34"/>
        <v>32.4</v>
      </c>
      <c r="AN32" s="24">
        <f t="shared" si="34"/>
        <v>32.4</v>
      </c>
      <c r="AO32" s="24">
        <f t="shared" si="34"/>
        <v>32.4</v>
      </c>
      <c r="AP32" s="61"/>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25">
        <f t="shared" si="28"/>
        <v>1263.6</v>
      </c>
    </row>
    <row r="33" outlineLevel="1">
      <c r="A33" s="34"/>
      <c r="B33" s="67" t="s">
        <v>23</v>
      </c>
      <c r="C33" s="24">
        <f>6*12</f>
        <v>72</v>
      </c>
      <c r="D33" s="24">
        <f t="shared" ref="D33:BT33" si="35">C33</f>
        <v>72</v>
      </c>
      <c r="E33" s="24">
        <f t="shared" si="35"/>
        <v>72</v>
      </c>
      <c r="F33" s="24">
        <f t="shared" si="35"/>
        <v>72</v>
      </c>
      <c r="G33" s="24">
        <f t="shared" si="35"/>
        <v>72</v>
      </c>
      <c r="H33" s="24">
        <f t="shared" si="35"/>
        <v>72</v>
      </c>
      <c r="I33" s="24">
        <f t="shared" si="35"/>
        <v>72</v>
      </c>
      <c r="J33" s="24">
        <f t="shared" si="35"/>
        <v>72</v>
      </c>
      <c r="K33" s="24">
        <f t="shared" si="35"/>
        <v>72</v>
      </c>
      <c r="L33" s="24">
        <f t="shared" si="35"/>
        <v>72</v>
      </c>
      <c r="M33" s="24">
        <f t="shared" si="35"/>
        <v>72</v>
      </c>
      <c r="N33" s="24">
        <f t="shared" si="35"/>
        <v>72</v>
      </c>
      <c r="O33" s="24">
        <f t="shared" si="35"/>
        <v>72</v>
      </c>
      <c r="P33" s="24">
        <f t="shared" si="35"/>
        <v>72</v>
      </c>
      <c r="Q33" s="24">
        <f t="shared" si="35"/>
        <v>72</v>
      </c>
      <c r="R33" s="24">
        <f t="shared" si="35"/>
        <v>72</v>
      </c>
      <c r="S33" s="24">
        <f t="shared" si="35"/>
        <v>72</v>
      </c>
      <c r="T33" s="24">
        <f t="shared" si="35"/>
        <v>72</v>
      </c>
      <c r="U33" s="24">
        <f t="shared" si="35"/>
        <v>72</v>
      </c>
      <c r="V33" s="62">
        <f t="shared" si="35"/>
        <v>72</v>
      </c>
      <c r="W33" s="24">
        <f t="shared" si="35"/>
        <v>72</v>
      </c>
      <c r="X33" s="24">
        <f t="shared" si="35"/>
        <v>72</v>
      </c>
      <c r="Y33" s="24">
        <f t="shared" si="35"/>
        <v>72</v>
      </c>
      <c r="Z33" s="63">
        <f t="shared" si="35"/>
        <v>72</v>
      </c>
      <c r="AA33" s="24">
        <f t="shared" si="35"/>
        <v>72</v>
      </c>
      <c r="AB33" s="24">
        <f t="shared" si="35"/>
        <v>72</v>
      </c>
      <c r="AC33" s="24">
        <f t="shared" si="35"/>
        <v>72</v>
      </c>
      <c r="AD33" s="24">
        <f t="shared" si="35"/>
        <v>72</v>
      </c>
      <c r="AE33" s="24">
        <f t="shared" si="35"/>
        <v>72</v>
      </c>
      <c r="AF33" s="24">
        <f t="shared" si="35"/>
        <v>72</v>
      </c>
      <c r="AG33" s="24">
        <f t="shared" si="35"/>
        <v>72</v>
      </c>
      <c r="AH33" s="24">
        <f t="shared" si="35"/>
        <v>72</v>
      </c>
      <c r="AI33" s="24">
        <f t="shared" si="35"/>
        <v>72</v>
      </c>
      <c r="AJ33" s="24">
        <f t="shared" si="35"/>
        <v>72</v>
      </c>
      <c r="AK33" s="24">
        <f t="shared" si="35"/>
        <v>72</v>
      </c>
      <c r="AL33" s="24">
        <f t="shared" si="35"/>
        <v>72</v>
      </c>
      <c r="AM33" s="24">
        <f t="shared" si="35"/>
        <v>72</v>
      </c>
      <c r="AN33" s="24">
        <f t="shared" si="35"/>
        <v>72</v>
      </c>
      <c r="AO33" s="24">
        <f t="shared" si="35"/>
        <v>72</v>
      </c>
      <c r="AP33" s="62">
        <f t="shared" si="35"/>
        <v>72</v>
      </c>
      <c r="AQ33" s="24">
        <f t="shared" si="35"/>
        <v>72</v>
      </c>
      <c r="AR33" s="24">
        <f t="shared" si="35"/>
        <v>72</v>
      </c>
      <c r="AS33" s="24">
        <f t="shared" si="35"/>
        <v>72</v>
      </c>
      <c r="AT33" s="24">
        <f t="shared" si="35"/>
        <v>72</v>
      </c>
      <c r="AU33" s="24">
        <f t="shared" si="35"/>
        <v>72</v>
      </c>
      <c r="AV33" s="24">
        <f t="shared" si="35"/>
        <v>72</v>
      </c>
      <c r="AW33" s="24">
        <f t="shared" si="35"/>
        <v>72</v>
      </c>
      <c r="AX33" s="24">
        <f t="shared" si="35"/>
        <v>72</v>
      </c>
      <c r="AY33" s="24">
        <f t="shared" si="35"/>
        <v>72</v>
      </c>
      <c r="AZ33" s="24">
        <f t="shared" si="35"/>
        <v>72</v>
      </c>
      <c r="BA33" s="24">
        <f t="shared" si="35"/>
        <v>72</v>
      </c>
      <c r="BB33" s="24">
        <f t="shared" si="35"/>
        <v>72</v>
      </c>
      <c r="BC33" s="24">
        <f t="shared" si="35"/>
        <v>72</v>
      </c>
      <c r="BD33" s="24">
        <f t="shared" si="35"/>
        <v>72</v>
      </c>
      <c r="BE33" s="24">
        <f t="shared" si="35"/>
        <v>72</v>
      </c>
      <c r="BF33" s="24">
        <f t="shared" si="35"/>
        <v>72</v>
      </c>
      <c r="BG33" s="24">
        <f t="shared" si="35"/>
        <v>72</v>
      </c>
      <c r="BH33" s="24">
        <f t="shared" si="35"/>
        <v>72</v>
      </c>
      <c r="BI33" s="24">
        <f t="shared" si="35"/>
        <v>72</v>
      </c>
      <c r="BJ33" s="24">
        <f t="shared" si="35"/>
        <v>72</v>
      </c>
      <c r="BK33" s="24">
        <f t="shared" si="35"/>
        <v>72</v>
      </c>
      <c r="BL33" s="24">
        <f t="shared" si="35"/>
        <v>72</v>
      </c>
      <c r="BM33" s="24">
        <f t="shared" si="35"/>
        <v>72</v>
      </c>
      <c r="BN33" s="24">
        <f t="shared" si="35"/>
        <v>72</v>
      </c>
      <c r="BO33" s="24">
        <f t="shared" si="35"/>
        <v>72</v>
      </c>
      <c r="BP33" s="24">
        <f t="shared" si="35"/>
        <v>72</v>
      </c>
      <c r="BQ33" s="24">
        <f t="shared" si="35"/>
        <v>72</v>
      </c>
      <c r="BR33" s="24">
        <f t="shared" si="35"/>
        <v>72</v>
      </c>
      <c r="BS33" s="24">
        <f t="shared" si="35"/>
        <v>72</v>
      </c>
      <c r="BT33" s="24">
        <f t="shared" si="35"/>
        <v>72</v>
      </c>
      <c r="BU33" s="24"/>
      <c r="BV33" s="25">
        <f t="shared" si="28"/>
        <v>5040</v>
      </c>
    </row>
    <row r="34" outlineLevel="1">
      <c r="A34" s="34"/>
      <c r="B34" s="67" t="s">
        <v>24</v>
      </c>
      <c r="C34" s="24">
        <f>18.4*12</f>
        <v>220.8</v>
      </c>
      <c r="D34" s="24">
        <f t="shared" ref="D34:BT34" si="36">C34</f>
        <v>220.8</v>
      </c>
      <c r="E34" s="24">
        <f t="shared" si="36"/>
        <v>220.8</v>
      </c>
      <c r="F34" s="24">
        <f t="shared" si="36"/>
        <v>220.8</v>
      </c>
      <c r="G34" s="24">
        <f t="shared" si="36"/>
        <v>220.8</v>
      </c>
      <c r="H34" s="24">
        <f t="shared" si="36"/>
        <v>220.8</v>
      </c>
      <c r="I34" s="24">
        <f t="shared" si="36"/>
        <v>220.8</v>
      </c>
      <c r="J34" s="24">
        <f t="shared" si="36"/>
        <v>220.8</v>
      </c>
      <c r="K34" s="24">
        <f t="shared" si="36"/>
        <v>220.8</v>
      </c>
      <c r="L34" s="24">
        <f t="shared" si="36"/>
        <v>220.8</v>
      </c>
      <c r="M34" s="24">
        <f t="shared" si="36"/>
        <v>220.8</v>
      </c>
      <c r="N34" s="24">
        <f t="shared" si="36"/>
        <v>220.8</v>
      </c>
      <c r="O34" s="24">
        <f t="shared" si="36"/>
        <v>220.8</v>
      </c>
      <c r="P34" s="24">
        <f t="shared" si="36"/>
        <v>220.8</v>
      </c>
      <c r="Q34" s="24">
        <f t="shared" si="36"/>
        <v>220.8</v>
      </c>
      <c r="R34" s="24">
        <f t="shared" si="36"/>
        <v>220.8</v>
      </c>
      <c r="S34" s="24">
        <f t="shared" si="36"/>
        <v>220.8</v>
      </c>
      <c r="T34" s="24">
        <f t="shared" si="36"/>
        <v>220.8</v>
      </c>
      <c r="U34" s="24">
        <f t="shared" si="36"/>
        <v>220.8</v>
      </c>
      <c r="V34" s="62">
        <f t="shared" si="36"/>
        <v>220.8</v>
      </c>
      <c r="W34" s="24">
        <f t="shared" si="36"/>
        <v>220.8</v>
      </c>
      <c r="X34" s="24">
        <f t="shared" si="36"/>
        <v>220.8</v>
      </c>
      <c r="Y34" s="24">
        <f t="shared" si="36"/>
        <v>220.8</v>
      </c>
      <c r="Z34" s="63">
        <f t="shared" si="36"/>
        <v>220.8</v>
      </c>
      <c r="AA34" s="24">
        <f t="shared" si="36"/>
        <v>220.8</v>
      </c>
      <c r="AB34" s="24">
        <f t="shared" si="36"/>
        <v>220.8</v>
      </c>
      <c r="AC34" s="24">
        <f t="shared" si="36"/>
        <v>220.8</v>
      </c>
      <c r="AD34" s="24">
        <f t="shared" si="36"/>
        <v>220.8</v>
      </c>
      <c r="AE34" s="24">
        <f t="shared" si="36"/>
        <v>220.8</v>
      </c>
      <c r="AF34" s="24">
        <f t="shared" si="36"/>
        <v>220.8</v>
      </c>
      <c r="AG34" s="24">
        <f t="shared" si="36"/>
        <v>220.8</v>
      </c>
      <c r="AH34" s="24">
        <f t="shared" si="36"/>
        <v>220.8</v>
      </c>
      <c r="AI34" s="24">
        <f t="shared" si="36"/>
        <v>220.8</v>
      </c>
      <c r="AJ34" s="24">
        <f t="shared" si="36"/>
        <v>220.8</v>
      </c>
      <c r="AK34" s="24">
        <f t="shared" si="36"/>
        <v>220.8</v>
      </c>
      <c r="AL34" s="24">
        <f t="shared" si="36"/>
        <v>220.8</v>
      </c>
      <c r="AM34" s="24">
        <f t="shared" si="36"/>
        <v>220.8</v>
      </c>
      <c r="AN34" s="24">
        <f t="shared" si="36"/>
        <v>220.8</v>
      </c>
      <c r="AO34" s="24">
        <f t="shared" si="36"/>
        <v>220.8</v>
      </c>
      <c r="AP34" s="62">
        <f t="shared" si="36"/>
        <v>220.8</v>
      </c>
      <c r="AQ34" s="24">
        <f t="shared" si="36"/>
        <v>220.8</v>
      </c>
      <c r="AR34" s="24">
        <f t="shared" si="36"/>
        <v>220.8</v>
      </c>
      <c r="AS34" s="24">
        <f t="shared" si="36"/>
        <v>220.8</v>
      </c>
      <c r="AT34" s="24">
        <f t="shared" si="36"/>
        <v>220.8</v>
      </c>
      <c r="AU34" s="24">
        <f t="shared" si="36"/>
        <v>220.8</v>
      </c>
      <c r="AV34" s="24">
        <f t="shared" si="36"/>
        <v>220.8</v>
      </c>
      <c r="AW34" s="24">
        <f t="shared" si="36"/>
        <v>220.8</v>
      </c>
      <c r="AX34" s="24">
        <f t="shared" si="36"/>
        <v>220.8</v>
      </c>
      <c r="AY34" s="24">
        <f t="shared" si="36"/>
        <v>220.8</v>
      </c>
      <c r="AZ34" s="24">
        <f t="shared" si="36"/>
        <v>220.8</v>
      </c>
      <c r="BA34" s="24">
        <f t="shared" si="36"/>
        <v>220.8</v>
      </c>
      <c r="BB34" s="24">
        <f t="shared" si="36"/>
        <v>220.8</v>
      </c>
      <c r="BC34" s="24">
        <f t="shared" si="36"/>
        <v>220.8</v>
      </c>
      <c r="BD34" s="24">
        <f t="shared" si="36"/>
        <v>220.8</v>
      </c>
      <c r="BE34" s="24">
        <f t="shared" si="36"/>
        <v>220.8</v>
      </c>
      <c r="BF34" s="24">
        <f t="shared" si="36"/>
        <v>220.8</v>
      </c>
      <c r="BG34" s="24">
        <f t="shared" si="36"/>
        <v>220.8</v>
      </c>
      <c r="BH34" s="24">
        <f t="shared" si="36"/>
        <v>220.8</v>
      </c>
      <c r="BI34" s="24">
        <f t="shared" si="36"/>
        <v>220.8</v>
      </c>
      <c r="BJ34" s="24">
        <f t="shared" si="36"/>
        <v>220.8</v>
      </c>
      <c r="BK34" s="24">
        <f t="shared" si="36"/>
        <v>220.8</v>
      </c>
      <c r="BL34" s="24">
        <f t="shared" si="36"/>
        <v>220.8</v>
      </c>
      <c r="BM34" s="24">
        <f t="shared" si="36"/>
        <v>220.8</v>
      </c>
      <c r="BN34" s="24">
        <f t="shared" si="36"/>
        <v>220.8</v>
      </c>
      <c r="BO34" s="24">
        <f t="shared" si="36"/>
        <v>220.8</v>
      </c>
      <c r="BP34" s="24">
        <f t="shared" si="36"/>
        <v>220.8</v>
      </c>
      <c r="BQ34" s="24">
        <f t="shared" si="36"/>
        <v>220.8</v>
      </c>
      <c r="BR34" s="24">
        <f t="shared" si="36"/>
        <v>220.8</v>
      </c>
      <c r="BS34" s="24">
        <f t="shared" si="36"/>
        <v>220.8</v>
      </c>
      <c r="BT34" s="24">
        <f t="shared" si="36"/>
        <v>220.8</v>
      </c>
      <c r="BU34" s="24"/>
      <c r="BV34" s="25">
        <f t="shared" si="28"/>
        <v>15456</v>
      </c>
    </row>
    <row r="35" outlineLevel="1">
      <c r="A35" s="35"/>
      <c r="B35" s="33" t="s">
        <v>25</v>
      </c>
      <c r="C35" s="19">
        <f t="shared" ref="C35:BT35" si="37">SUM(C30:C34)</f>
        <v>452.2</v>
      </c>
      <c r="D35" s="19">
        <f t="shared" si="37"/>
        <v>452.2</v>
      </c>
      <c r="E35" s="19">
        <f t="shared" si="37"/>
        <v>494.2</v>
      </c>
      <c r="F35" s="19">
        <f t="shared" si="37"/>
        <v>494.2</v>
      </c>
      <c r="G35" s="19">
        <f t="shared" si="37"/>
        <v>521.2</v>
      </c>
      <c r="H35" s="19">
        <f t="shared" si="37"/>
        <v>524.2</v>
      </c>
      <c r="I35" s="19">
        <f t="shared" si="37"/>
        <v>527.2</v>
      </c>
      <c r="J35" s="19">
        <f t="shared" si="37"/>
        <v>530.2</v>
      </c>
      <c r="K35" s="19">
        <f t="shared" si="37"/>
        <v>533.2</v>
      </c>
      <c r="L35" s="19">
        <f t="shared" si="37"/>
        <v>563.5</v>
      </c>
      <c r="M35" s="19">
        <f t="shared" si="37"/>
        <v>563.8</v>
      </c>
      <c r="N35" s="19">
        <f t="shared" si="37"/>
        <v>576.4</v>
      </c>
      <c r="O35" s="19">
        <f t="shared" si="37"/>
        <v>577</v>
      </c>
      <c r="P35" s="19">
        <f t="shared" si="37"/>
        <v>577.6</v>
      </c>
      <c r="Q35" s="19">
        <f t="shared" si="37"/>
        <v>578.2</v>
      </c>
      <c r="R35" s="19">
        <f t="shared" si="37"/>
        <v>588.5</v>
      </c>
      <c r="S35" s="19">
        <f t="shared" si="37"/>
        <v>588.8</v>
      </c>
      <c r="T35" s="19">
        <f t="shared" si="37"/>
        <v>604.8</v>
      </c>
      <c r="U35" s="19">
        <f t="shared" si="37"/>
        <v>606</v>
      </c>
      <c r="V35" s="66">
        <f t="shared" si="37"/>
        <v>612</v>
      </c>
      <c r="W35" s="19">
        <f t="shared" si="37"/>
        <v>613.2</v>
      </c>
      <c r="X35" s="19">
        <f t="shared" si="37"/>
        <v>655.2</v>
      </c>
      <c r="Y35" s="19">
        <f t="shared" si="37"/>
        <v>640.2</v>
      </c>
      <c r="Z35" s="65">
        <f t="shared" si="37"/>
        <v>2077.2</v>
      </c>
      <c r="AA35" s="19">
        <f t="shared" si="37"/>
        <v>562.2</v>
      </c>
      <c r="AB35" s="19">
        <f t="shared" si="37"/>
        <v>562.2</v>
      </c>
      <c r="AC35" s="19">
        <f t="shared" si="37"/>
        <v>562.2</v>
      </c>
      <c r="AD35" s="19">
        <f t="shared" si="37"/>
        <v>471.2</v>
      </c>
      <c r="AE35" s="19">
        <f t="shared" si="37"/>
        <v>471.2</v>
      </c>
      <c r="AF35" s="19">
        <f t="shared" si="37"/>
        <v>380.2</v>
      </c>
      <c r="AG35" s="19">
        <f t="shared" si="37"/>
        <v>380.2</v>
      </c>
      <c r="AH35" s="19">
        <f t="shared" si="37"/>
        <v>380.2</v>
      </c>
      <c r="AI35" s="19">
        <f t="shared" si="37"/>
        <v>380.2</v>
      </c>
      <c r="AJ35" s="19">
        <f t="shared" si="37"/>
        <v>380.2</v>
      </c>
      <c r="AK35" s="19">
        <f t="shared" si="37"/>
        <v>380.2</v>
      </c>
      <c r="AL35" s="19">
        <f t="shared" si="37"/>
        <v>380.2</v>
      </c>
      <c r="AM35" s="19">
        <f t="shared" si="37"/>
        <v>380.2</v>
      </c>
      <c r="AN35" s="19">
        <f t="shared" si="37"/>
        <v>380.2</v>
      </c>
      <c r="AO35" s="19">
        <f t="shared" si="37"/>
        <v>380.2</v>
      </c>
      <c r="AP35" s="66">
        <f t="shared" si="37"/>
        <v>347.8</v>
      </c>
      <c r="AQ35" s="19">
        <f t="shared" si="37"/>
        <v>347.8</v>
      </c>
      <c r="AR35" s="19">
        <f t="shared" si="37"/>
        <v>347.8</v>
      </c>
      <c r="AS35" s="19">
        <f t="shared" si="37"/>
        <v>347.8</v>
      </c>
      <c r="AT35" s="19">
        <f t="shared" si="37"/>
        <v>347.8</v>
      </c>
      <c r="AU35" s="19">
        <f t="shared" si="37"/>
        <v>347.8</v>
      </c>
      <c r="AV35" s="19">
        <f t="shared" si="37"/>
        <v>347.8</v>
      </c>
      <c r="AW35" s="19">
        <f t="shared" si="37"/>
        <v>347.8</v>
      </c>
      <c r="AX35" s="19">
        <f t="shared" si="37"/>
        <v>347.8</v>
      </c>
      <c r="AY35" s="19">
        <f t="shared" si="37"/>
        <v>347.8</v>
      </c>
      <c r="AZ35" s="19">
        <f t="shared" si="37"/>
        <v>347.8</v>
      </c>
      <c r="BA35" s="19">
        <f t="shared" si="37"/>
        <v>347.8</v>
      </c>
      <c r="BB35" s="19">
        <f t="shared" si="37"/>
        <v>347.8</v>
      </c>
      <c r="BC35" s="19">
        <f t="shared" si="37"/>
        <v>347.8</v>
      </c>
      <c r="BD35" s="19">
        <f t="shared" si="37"/>
        <v>347.8</v>
      </c>
      <c r="BE35" s="19">
        <f t="shared" si="37"/>
        <v>347.8</v>
      </c>
      <c r="BF35" s="19">
        <f t="shared" si="37"/>
        <v>347.8</v>
      </c>
      <c r="BG35" s="19">
        <f t="shared" si="37"/>
        <v>347.8</v>
      </c>
      <c r="BH35" s="19">
        <f t="shared" si="37"/>
        <v>347.8</v>
      </c>
      <c r="BI35" s="19">
        <f t="shared" si="37"/>
        <v>347.8</v>
      </c>
      <c r="BJ35" s="19">
        <f t="shared" si="37"/>
        <v>347.8</v>
      </c>
      <c r="BK35" s="19">
        <f t="shared" si="37"/>
        <v>347.8</v>
      </c>
      <c r="BL35" s="19">
        <f t="shared" si="37"/>
        <v>347.8</v>
      </c>
      <c r="BM35" s="19">
        <f t="shared" si="37"/>
        <v>347.8</v>
      </c>
      <c r="BN35" s="19">
        <f t="shared" si="37"/>
        <v>347.8</v>
      </c>
      <c r="BO35" s="19">
        <f t="shared" si="37"/>
        <v>347.8</v>
      </c>
      <c r="BP35" s="19">
        <f t="shared" si="37"/>
        <v>347.8</v>
      </c>
      <c r="BQ35" s="19">
        <f t="shared" si="37"/>
        <v>347.8</v>
      </c>
      <c r="BR35" s="19">
        <f t="shared" si="37"/>
        <v>347.8</v>
      </c>
      <c r="BS35" s="19">
        <f t="shared" si="37"/>
        <v>347.8</v>
      </c>
      <c r="BT35" s="19">
        <f t="shared" si="37"/>
        <v>347.8</v>
      </c>
      <c r="BU35" s="19"/>
      <c r="BV35" s="25">
        <f t="shared" si="28"/>
        <v>32164</v>
      </c>
    </row>
    <row r="36" outlineLevel="1">
      <c r="A36" s="36"/>
      <c r="B36" s="36" t="s">
        <v>26</v>
      </c>
      <c r="C36" s="19">
        <f t="shared" ref="C36:BT36" si="38">C29-C35</f>
        <v>147.8</v>
      </c>
      <c r="D36" s="19" t="str">
        <f t="shared" si="38"/>
        <v>#REF!</v>
      </c>
      <c r="E36" s="19" t="str">
        <f t="shared" si="38"/>
        <v>#REF!</v>
      </c>
      <c r="F36" s="19" t="str">
        <f t="shared" si="38"/>
        <v>#REF!</v>
      </c>
      <c r="G36" s="19" t="str">
        <f t="shared" si="38"/>
        <v>#REF!</v>
      </c>
      <c r="H36" s="19" t="str">
        <f t="shared" si="38"/>
        <v>#REF!</v>
      </c>
      <c r="I36" s="19" t="str">
        <f t="shared" si="38"/>
        <v>#REF!</v>
      </c>
      <c r="J36" s="19" t="str">
        <f t="shared" si="38"/>
        <v>#REF!</v>
      </c>
      <c r="K36" s="19" t="str">
        <f t="shared" si="38"/>
        <v>#REF!</v>
      </c>
      <c r="L36" s="19" t="str">
        <f t="shared" si="38"/>
        <v>#REF!</v>
      </c>
      <c r="M36" s="19" t="str">
        <f t="shared" si="38"/>
        <v>#REF!</v>
      </c>
      <c r="N36" s="19" t="str">
        <f t="shared" si="38"/>
        <v>#REF!</v>
      </c>
      <c r="O36" s="19" t="str">
        <f t="shared" si="38"/>
        <v>#REF!</v>
      </c>
      <c r="P36" s="19" t="str">
        <f t="shared" si="38"/>
        <v>#REF!</v>
      </c>
      <c r="Q36" s="19" t="str">
        <f t="shared" si="38"/>
        <v>#REF!</v>
      </c>
      <c r="R36" s="19" t="str">
        <f t="shared" si="38"/>
        <v>#REF!</v>
      </c>
      <c r="S36" s="19" t="str">
        <f t="shared" si="38"/>
        <v>#REF!</v>
      </c>
      <c r="T36" s="19" t="str">
        <f t="shared" si="38"/>
        <v>#REF!</v>
      </c>
      <c r="U36" s="19" t="str">
        <f t="shared" si="38"/>
        <v>#REF!</v>
      </c>
      <c r="V36" s="66" t="str">
        <f t="shared" si="38"/>
        <v>#REF!</v>
      </c>
      <c r="W36" s="19" t="str">
        <f t="shared" si="38"/>
        <v>#REF!</v>
      </c>
      <c r="X36" s="19" t="str">
        <f t="shared" si="38"/>
        <v>#REF!</v>
      </c>
      <c r="Y36" s="19" t="str">
        <f t="shared" si="38"/>
        <v>#REF!</v>
      </c>
      <c r="Z36" s="65" t="str">
        <f t="shared" si="38"/>
        <v>#REF!</v>
      </c>
      <c r="AA36" s="19" t="str">
        <f t="shared" si="38"/>
        <v>#REF!</v>
      </c>
      <c r="AB36" s="19" t="str">
        <f t="shared" si="38"/>
        <v>#REF!</v>
      </c>
      <c r="AC36" s="19" t="str">
        <f t="shared" si="38"/>
        <v>#REF!</v>
      </c>
      <c r="AD36" s="19" t="str">
        <f t="shared" si="38"/>
        <v>#REF!</v>
      </c>
      <c r="AE36" s="19" t="str">
        <f t="shared" si="38"/>
        <v>#REF!</v>
      </c>
      <c r="AF36" s="19" t="str">
        <f t="shared" si="38"/>
        <v>#REF!</v>
      </c>
      <c r="AG36" s="19" t="str">
        <f t="shared" si="38"/>
        <v>#REF!</v>
      </c>
      <c r="AH36" s="19" t="str">
        <f t="shared" si="38"/>
        <v>#REF!</v>
      </c>
      <c r="AI36" s="19" t="str">
        <f t="shared" si="38"/>
        <v>#REF!</v>
      </c>
      <c r="AJ36" s="19" t="str">
        <f t="shared" si="38"/>
        <v>#REF!</v>
      </c>
      <c r="AK36" s="19" t="str">
        <f t="shared" si="38"/>
        <v>#REF!</v>
      </c>
      <c r="AL36" s="19" t="str">
        <f t="shared" si="38"/>
        <v>#REF!</v>
      </c>
      <c r="AM36" s="19" t="str">
        <f t="shared" si="38"/>
        <v>#REF!</v>
      </c>
      <c r="AN36" s="19" t="str">
        <f t="shared" si="38"/>
        <v>#REF!</v>
      </c>
      <c r="AO36" s="19" t="str">
        <f t="shared" si="38"/>
        <v>#REF!</v>
      </c>
      <c r="AP36" s="66">
        <f t="shared" si="38"/>
        <v>-30.8</v>
      </c>
      <c r="AQ36" s="19">
        <f t="shared" si="38"/>
        <v>-30.8</v>
      </c>
      <c r="AR36" s="19">
        <f t="shared" si="38"/>
        <v>-30.8</v>
      </c>
      <c r="AS36" s="19">
        <f t="shared" si="38"/>
        <v>-30.8</v>
      </c>
      <c r="AT36" s="19">
        <f t="shared" si="38"/>
        <v>-30.8</v>
      </c>
      <c r="AU36" s="19">
        <f t="shared" si="38"/>
        <v>-30.8</v>
      </c>
      <c r="AV36" s="19">
        <f t="shared" si="38"/>
        <v>-30.8</v>
      </c>
      <c r="AW36" s="19">
        <f t="shared" si="38"/>
        <v>-30.8</v>
      </c>
      <c r="AX36" s="19">
        <f t="shared" si="38"/>
        <v>-30.8</v>
      </c>
      <c r="AY36" s="19">
        <f t="shared" si="38"/>
        <v>-30.8</v>
      </c>
      <c r="AZ36" s="19">
        <f t="shared" si="38"/>
        <v>-30.8</v>
      </c>
      <c r="BA36" s="19">
        <f t="shared" si="38"/>
        <v>-30.8</v>
      </c>
      <c r="BB36" s="19">
        <f t="shared" si="38"/>
        <v>-30.8</v>
      </c>
      <c r="BC36" s="19">
        <f t="shared" si="38"/>
        <v>-30.8</v>
      </c>
      <c r="BD36" s="19">
        <f t="shared" si="38"/>
        <v>-30.8</v>
      </c>
      <c r="BE36" s="19">
        <f t="shared" si="38"/>
        <v>-30.8</v>
      </c>
      <c r="BF36" s="19">
        <f t="shared" si="38"/>
        <v>-30.8</v>
      </c>
      <c r="BG36" s="19">
        <f t="shared" si="38"/>
        <v>-30.8</v>
      </c>
      <c r="BH36" s="19">
        <f t="shared" si="38"/>
        <v>-30.8</v>
      </c>
      <c r="BI36" s="19">
        <f t="shared" si="38"/>
        <v>-30.8</v>
      </c>
      <c r="BJ36" s="19">
        <f t="shared" si="38"/>
        <v>-30.8</v>
      </c>
      <c r="BK36" s="19">
        <f t="shared" si="38"/>
        <v>-30.8</v>
      </c>
      <c r="BL36" s="19">
        <f t="shared" si="38"/>
        <v>-30.8</v>
      </c>
      <c r="BM36" s="19">
        <f t="shared" si="38"/>
        <v>-30.8</v>
      </c>
      <c r="BN36" s="19">
        <f t="shared" si="38"/>
        <v>-30.8</v>
      </c>
      <c r="BO36" s="19">
        <f t="shared" si="38"/>
        <v>-30.8</v>
      </c>
      <c r="BP36" s="19">
        <f t="shared" si="38"/>
        <v>-30.8</v>
      </c>
      <c r="BQ36" s="19">
        <f t="shared" si="38"/>
        <v>-30.8</v>
      </c>
      <c r="BR36" s="19">
        <f t="shared" si="38"/>
        <v>-30.8</v>
      </c>
      <c r="BS36" s="19">
        <f t="shared" si="38"/>
        <v>-30.8</v>
      </c>
      <c r="BT36" s="19">
        <f t="shared" si="38"/>
        <v>-30.8</v>
      </c>
      <c r="BU36" s="19"/>
      <c r="BV36" s="25" t="str">
        <f t="shared" si="28"/>
        <v>#REF!</v>
      </c>
    </row>
    <row r="37" outlineLevel="1">
      <c r="A37" s="68"/>
      <c r="B37" s="38" t="s">
        <v>17</v>
      </c>
      <c r="C37" s="24">
        <v>1000.0</v>
      </c>
      <c r="D37" s="15" t="str">
        <f t="shared" ref="D37:BT37" si="39">C37*(1+'変数'!$C9)+D31-D25</f>
        <v>#REF!</v>
      </c>
      <c r="E37" s="15" t="str">
        <f t="shared" si="39"/>
        <v>#REF!</v>
      </c>
      <c r="F37" s="15" t="str">
        <f t="shared" si="39"/>
        <v>#REF!</v>
      </c>
      <c r="G37" s="15" t="str">
        <f t="shared" si="39"/>
        <v>#REF!</v>
      </c>
      <c r="H37" s="15" t="str">
        <f t="shared" si="39"/>
        <v>#REF!</v>
      </c>
      <c r="I37" s="15" t="str">
        <f t="shared" si="39"/>
        <v>#REF!</v>
      </c>
      <c r="J37" s="15" t="str">
        <f t="shared" si="39"/>
        <v>#REF!</v>
      </c>
      <c r="K37" s="15" t="str">
        <f t="shared" si="39"/>
        <v>#REF!</v>
      </c>
      <c r="L37" s="15" t="str">
        <f t="shared" si="39"/>
        <v>#REF!</v>
      </c>
      <c r="M37" s="15" t="str">
        <f t="shared" si="39"/>
        <v>#REF!</v>
      </c>
      <c r="N37" s="15" t="str">
        <f t="shared" si="39"/>
        <v>#REF!</v>
      </c>
      <c r="O37" s="15" t="str">
        <f t="shared" si="39"/>
        <v>#REF!</v>
      </c>
      <c r="P37" s="15" t="str">
        <f t="shared" si="39"/>
        <v>#REF!</v>
      </c>
      <c r="Q37" s="15" t="str">
        <f t="shared" si="39"/>
        <v>#REF!</v>
      </c>
      <c r="R37" s="15" t="str">
        <f t="shared" si="39"/>
        <v>#REF!</v>
      </c>
      <c r="S37" s="15" t="str">
        <f t="shared" si="39"/>
        <v>#REF!</v>
      </c>
      <c r="T37" s="15" t="str">
        <f t="shared" si="39"/>
        <v>#REF!</v>
      </c>
      <c r="U37" s="15" t="str">
        <f t="shared" si="39"/>
        <v>#REF!</v>
      </c>
      <c r="V37" s="61" t="str">
        <f t="shared" si="39"/>
        <v>#REF!</v>
      </c>
      <c r="W37" s="15" t="str">
        <f t="shared" si="39"/>
        <v>#REF!</v>
      </c>
      <c r="X37" s="15" t="str">
        <f t="shared" si="39"/>
        <v>#REF!</v>
      </c>
      <c r="Y37" s="15" t="str">
        <f t="shared" si="39"/>
        <v>#REF!</v>
      </c>
      <c r="Z37" s="60" t="str">
        <f t="shared" si="39"/>
        <v>#REF!</v>
      </c>
      <c r="AA37" s="15" t="str">
        <f t="shared" si="39"/>
        <v>#REF!</v>
      </c>
      <c r="AB37" s="15" t="str">
        <f t="shared" si="39"/>
        <v>#REF!</v>
      </c>
      <c r="AC37" s="15" t="str">
        <f t="shared" si="39"/>
        <v>#REF!</v>
      </c>
      <c r="AD37" s="15" t="str">
        <f t="shared" si="39"/>
        <v>#REF!</v>
      </c>
      <c r="AE37" s="15" t="str">
        <f t="shared" si="39"/>
        <v>#REF!</v>
      </c>
      <c r="AF37" s="15" t="str">
        <f t="shared" si="39"/>
        <v>#REF!</v>
      </c>
      <c r="AG37" s="15" t="str">
        <f t="shared" si="39"/>
        <v>#REF!</v>
      </c>
      <c r="AH37" s="15" t="str">
        <f t="shared" si="39"/>
        <v>#REF!</v>
      </c>
      <c r="AI37" s="15" t="str">
        <f t="shared" si="39"/>
        <v>#REF!</v>
      </c>
      <c r="AJ37" s="15" t="str">
        <f t="shared" si="39"/>
        <v>#REF!</v>
      </c>
      <c r="AK37" s="15" t="str">
        <f t="shared" si="39"/>
        <v>#REF!</v>
      </c>
      <c r="AL37" s="15" t="str">
        <f t="shared" si="39"/>
        <v>#REF!</v>
      </c>
      <c r="AM37" s="15" t="str">
        <f t="shared" si="39"/>
        <v>#REF!</v>
      </c>
      <c r="AN37" s="15" t="str">
        <f t="shared" si="39"/>
        <v>#REF!</v>
      </c>
      <c r="AO37" s="15" t="str">
        <f t="shared" si="39"/>
        <v>#REF!</v>
      </c>
      <c r="AP37" s="61" t="str">
        <f t="shared" si="39"/>
        <v>#REF!</v>
      </c>
      <c r="AQ37" s="15" t="str">
        <f t="shared" si="39"/>
        <v>#REF!</v>
      </c>
      <c r="AR37" s="15" t="str">
        <f t="shared" si="39"/>
        <v>#REF!</v>
      </c>
      <c r="AS37" s="15" t="str">
        <f t="shared" si="39"/>
        <v>#REF!</v>
      </c>
      <c r="AT37" s="15" t="str">
        <f t="shared" si="39"/>
        <v>#REF!</v>
      </c>
      <c r="AU37" s="15" t="str">
        <f t="shared" si="39"/>
        <v>#REF!</v>
      </c>
      <c r="AV37" s="15" t="str">
        <f t="shared" si="39"/>
        <v>#REF!</v>
      </c>
      <c r="AW37" s="15" t="str">
        <f t="shared" si="39"/>
        <v>#REF!</v>
      </c>
      <c r="AX37" s="15" t="str">
        <f t="shared" si="39"/>
        <v>#REF!</v>
      </c>
      <c r="AY37" s="15" t="str">
        <f t="shared" si="39"/>
        <v>#REF!</v>
      </c>
      <c r="AZ37" s="15" t="str">
        <f t="shared" si="39"/>
        <v>#REF!</v>
      </c>
      <c r="BA37" s="15" t="str">
        <f t="shared" si="39"/>
        <v>#REF!</v>
      </c>
      <c r="BB37" s="15" t="str">
        <f t="shared" si="39"/>
        <v>#REF!</v>
      </c>
      <c r="BC37" s="15" t="str">
        <f t="shared" si="39"/>
        <v>#REF!</v>
      </c>
      <c r="BD37" s="15" t="str">
        <f t="shared" si="39"/>
        <v>#REF!</v>
      </c>
      <c r="BE37" s="15" t="str">
        <f t="shared" si="39"/>
        <v>#REF!</v>
      </c>
      <c r="BF37" s="15" t="str">
        <f t="shared" si="39"/>
        <v>#REF!</v>
      </c>
      <c r="BG37" s="15" t="str">
        <f t="shared" si="39"/>
        <v>#REF!</v>
      </c>
      <c r="BH37" s="15" t="str">
        <f t="shared" si="39"/>
        <v>#REF!</v>
      </c>
      <c r="BI37" s="15" t="str">
        <f t="shared" si="39"/>
        <v>#REF!</v>
      </c>
      <c r="BJ37" s="15" t="str">
        <f t="shared" si="39"/>
        <v>#REF!</v>
      </c>
      <c r="BK37" s="15" t="str">
        <f t="shared" si="39"/>
        <v>#REF!</v>
      </c>
      <c r="BL37" s="15" t="str">
        <f t="shared" si="39"/>
        <v>#REF!</v>
      </c>
      <c r="BM37" s="15" t="str">
        <f t="shared" si="39"/>
        <v>#REF!</v>
      </c>
      <c r="BN37" s="15" t="str">
        <f t="shared" si="39"/>
        <v>#REF!</v>
      </c>
      <c r="BO37" s="15" t="str">
        <f t="shared" si="39"/>
        <v>#REF!</v>
      </c>
      <c r="BP37" s="15" t="str">
        <f t="shared" si="39"/>
        <v>#REF!</v>
      </c>
      <c r="BQ37" s="15" t="str">
        <f t="shared" si="39"/>
        <v>#REF!</v>
      </c>
      <c r="BR37" s="15" t="str">
        <f t="shared" si="39"/>
        <v>#REF!</v>
      </c>
      <c r="BS37" s="15" t="str">
        <f t="shared" si="39"/>
        <v>#REF!</v>
      </c>
      <c r="BT37" s="15" t="str">
        <f t="shared" si="39"/>
        <v>#REF!</v>
      </c>
      <c r="BU37" s="15"/>
      <c r="BV37" s="25"/>
    </row>
    <row r="38" outlineLevel="1">
      <c r="A38" s="68"/>
      <c r="B38" s="38" t="s">
        <v>18</v>
      </c>
      <c r="C38" s="24">
        <v>100.0</v>
      </c>
      <c r="D38" s="15" t="str">
        <f t="shared" ref="D38:BT38" si="40">C38*(1+'変数'!$C11)+D32-D26</f>
        <v>#REF!</v>
      </c>
      <c r="E38" s="15" t="str">
        <f t="shared" si="40"/>
        <v>#REF!</v>
      </c>
      <c r="F38" s="15" t="str">
        <f t="shared" si="40"/>
        <v>#REF!</v>
      </c>
      <c r="G38" s="15" t="str">
        <f t="shared" si="40"/>
        <v>#REF!</v>
      </c>
      <c r="H38" s="15" t="str">
        <f t="shared" si="40"/>
        <v>#REF!</v>
      </c>
      <c r="I38" s="15" t="str">
        <f t="shared" si="40"/>
        <v>#REF!</v>
      </c>
      <c r="J38" s="15" t="str">
        <f t="shared" si="40"/>
        <v>#REF!</v>
      </c>
      <c r="K38" s="15" t="str">
        <f t="shared" si="40"/>
        <v>#REF!</v>
      </c>
      <c r="L38" s="15" t="str">
        <f t="shared" si="40"/>
        <v>#REF!</v>
      </c>
      <c r="M38" s="15" t="str">
        <f t="shared" si="40"/>
        <v>#REF!</v>
      </c>
      <c r="N38" s="15" t="str">
        <f t="shared" si="40"/>
        <v>#REF!</v>
      </c>
      <c r="O38" s="15" t="str">
        <f t="shared" si="40"/>
        <v>#REF!</v>
      </c>
      <c r="P38" s="15" t="str">
        <f t="shared" si="40"/>
        <v>#REF!</v>
      </c>
      <c r="Q38" s="15" t="str">
        <f t="shared" si="40"/>
        <v>#REF!</v>
      </c>
      <c r="R38" s="15" t="str">
        <f t="shared" si="40"/>
        <v>#REF!</v>
      </c>
      <c r="S38" s="15" t="str">
        <f t="shared" si="40"/>
        <v>#REF!</v>
      </c>
      <c r="T38" s="15" t="str">
        <f t="shared" si="40"/>
        <v>#REF!</v>
      </c>
      <c r="U38" s="15" t="str">
        <f t="shared" si="40"/>
        <v>#REF!</v>
      </c>
      <c r="V38" s="61" t="str">
        <f t="shared" si="40"/>
        <v>#REF!</v>
      </c>
      <c r="W38" s="15" t="str">
        <f t="shared" si="40"/>
        <v>#REF!</v>
      </c>
      <c r="X38" s="15" t="str">
        <f t="shared" si="40"/>
        <v>#REF!</v>
      </c>
      <c r="Y38" s="15" t="str">
        <f t="shared" si="40"/>
        <v>#REF!</v>
      </c>
      <c r="Z38" s="60" t="str">
        <f t="shared" si="40"/>
        <v>#REF!</v>
      </c>
      <c r="AA38" s="15" t="str">
        <f t="shared" si="40"/>
        <v>#REF!</v>
      </c>
      <c r="AB38" s="15" t="str">
        <f t="shared" si="40"/>
        <v>#REF!</v>
      </c>
      <c r="AC38" s="15" t="str">
        <f t="shared" si="40"/>
        <v>#REF!</v>
      </c>
      <c r="AD38" s="15" t="str">
        <f t="shared" si="40"/>
        <v>#REF!</v>
      </c>
      <c r="AE38" s="15" t="str">
        <f t="shared" si="40"/>
        <v>#REF!</v>
      </c>
      <c r="AF38" s="15" t="str">
        <f t="shared" si="40"/>
        <v>#REF!</v>
      </c>
      <c r="AG38" s="15" t="str">
        <f t="shared" si="40"/>
        <v>#REF!</v>
      </c>
      <c r="AH38" s="15" t="str">
        <f t="shared" si="40"/>
        <v>#REF!</v>
      </c>
      <c r="AI38" s="15" t="str">
        <f t="shared" si="40"/>
        <v>#REF!</v>
      </c>
      <c r="AJ38" s="15" t="str">
        <f t="shared" si="40"/>
        <v>#REF!</v>
      </c>
      <c r="AK38" s="15" t="str">
        <f t="shared" si="40"/>
        <v>#REF!</v>
      </c>
      <c r="AL38" s="15" t="str">
        <f t="shared" si="40"/>
        <v>#REF!</v>
      </c>
      <c r="AM38" s="15" t="str">
        <f t="shared" si="40"/>
        <v>#REF!</v>
      </c>
      <c r="AN38" s="15" t="str">
        <f t="shared" si="40"/>
        <v>#REF!</v>
      </c>
      <c r="AO38" s="15" t="str">
        <f t="shared" si="40"/>
        <v>#REF!</v>
      </c>
      <c r="AP38" s="61" t="str">
        <f t="shared" si="40"/>
        <v>#REF!</v>
      </c>
      <c r="AQ38" s="15" t="str">
        <f t="shared" si="40"/>
        <v>#REF!</v>
      </c>
      <c r="AR38" s="15" t="str">
        <f t="shared" si="40"/>
        <v>#REF!</v>
      </c>
      <c r="AS38" s="15" t="str">
        <f t="shared" si="40"/>
        <v>#REF!</v>
      </c>
      <c r="AT38" s="15" t="str">
        <f t="shared" si="40"/>
        <v>#REF!</v>
      </c>
      <c r="AU38" s="15" t="str">
        <f t="shared" si="40"/>
        <v>#REF!</v>
      </c>
      <c r="AV38" s="15" t="str">
        <f t="shared" si="40"/>
        <v>#REF!</v>
      </c>
      <c r="AW38" s="15" t="str">
        <f t="shared" si="40"/>
        <v>#REF!</v>
      </c>
      <c r="AX38" s="15" t="str">
        <f t="shared" si="40"/>
        <v>#REF!</v>
      </c>
      <c r="AY38" s="15" t="str">
        <f t="shared" si="40"/>
        <v>#REF!</v>
      </c>
      <c r="AZ38" s="15" t="str">
        <f t="shared" si="40"/>
        <v>#REF!</v>
      </c>
      <c r="BA38" s="15" t="str">
        <f t="shared" si="40"/>
        <v>#REF!</v>
      </c>
      <c r="BB38" s="15" t="str">
        <f t="shared" si="40"/>
        <v>#REF!</v>
      </c>
      <c r="BC38" s="15" t="str">
        <f t="shared" si="40"/>
        <v>#REF!</v>
      </c>
      <c r="BD38" s="15" t="str">
        <f t="shared" si="40"/>
        <v>#REF!</v>
      </c>
      <c r="BE38" s="15" t="str">
        <f t="shared" si="40"/>
        <v>#REF!</v>
      </c>
      <c r="BF38" s="15" t="str">
        <f t="shared" si="40"/>
        <v>#REF!</v>
      </c>
      <c r="BG38" s="15" t="str">
        <f t="shared" si="40"/>
        <v>#REF!</v>
      </c>
      <c r="BH38" s="15" t="str">
        <f t="shared" si="40"/>
        <v>#REF!</v>
      </c>
      <c r="BI38" s="15" t="str">
        <f t="shared" si="40"/>
        <v>#REF!</v>
      </c>
      <c r="BJ38" s="15" t="str">
        <f t="shared" si="40"/>
        <v>#REF!</v>
      </c>
      <c r="BK38" s="15" t="str">
        <f t="shared" si="40"/>
        <v>#REF!</v>
      </c>
      <c r="BL38" s="15" t="str">
        <f t="shared" si="40"/>
        <v>#REF!</v>
      </c>
      <c r="BM38" s="15" t="str">
        <f t="shared" si="40"/>
        <v>#REF!</v>
      </c>
      <c r="BN38" s="15" t="str">
        <f t="shared" si="40"/>
        <v>#REF!</v>
      </c>
      <c r="BO38" s="15" t="str">
        <f t="shared" si="40"/>
        <v>#REF!</v>
      </c>
      <c r="BP38" s="15" t="str">
        <f t="shared" si="40"/>
        <v>#REF!</v>
      </c>
      <c r="BQ38" s="15" t="str">
        <f t="shared" si="40"/>
        <v>#REF!</v>
      </c>
      <c r="BR38" s="15" t="str">
        <f t="shared" si="40"/>
        <v>#REF!</v>
      </c>
      <c r="BS38" s="15" t="str">
        <f t="shared" si="40"/>
        <v>#REF!</v>
      </c>
      <c r="BT38" s="15" t="str">
        <f t="shared" si="40"/>
        <v>#REF!</v>
      </c>
      <c r="BU38" s="15"/>
      <c r="BV38" s="25"/>
    </row>
    <row r="39" outlineLevel="1">
      <c r="A39" s="68"/>
      <c r="B39" s="39" t="s">
        <v>27</v>
      </c>
      <c r="C39" s="24">
        <v>500.0</v>
      </c>
      <c r="D39" s="15" t="str">
        <f t="shared" ref="D39:BT39" si="41">C39+D36</f>
        <v>#REF!</v>
      </c>
      <c r="E39" s="15" t="str">
        <f t="shared" si="41"/>
        <v>#REF!</v>
      </c>
      <c r="F39" s="15" t="str">
        <f t="shared" si="41"/>
        <v>#REF!</v>
      </c>
      <c r="G39" s="15" t="str">
        <f t="shared" si="41"/>
        <v>#REF!</v>
      </c>
      <c r="H39" s="15" t="str">
        <f t="shared" si="41"/>
        <v>#REF!</v>
      </c>
      <c r="I39" s="15" t="str">
        <f t="shared" si="41"/>
        <v>#REF!</v>
      </c>
      <c r="J39" s="15" t="str">
        <f t="shared" si="41"/>
        <v>#REF!</v>
      </c>
      <c r="K39" s="15" t="str">
        <f t="shared" si="41"/>
        <v>#REF!</v>
      </c>
      <c r="L39" s="15" t="str">
        <f t="shared" si="41"/>
        <v>#REF!</v>
      </c>
      <c r="M39" s="15" t="str">
        <f t="shared" si="41"/>
        <v>#REF!</v>
      </c>
      <c r="N39" s="15" t="str">
        <f t="shared" si="41"/>
        <v>#REF!</v>
      </c>
      <c r="O39" s="15" t="str">
        <f t="shared" si="41"/>
        <v>#REF!</v>
      </c>
      <c r="P39" s="15" t="str">
        <f t="shared" si="41"/>
        <v>#REF!</v>
      </c>
      <c r="Q39" s="15" t="str">
        <f t="shared" si="41"/>
        <v>#REF!</v>
      </c>
      <c r="R39" s="15" t="str">
        <f t="shared" si="41"/>
        <v>#REF!</v>
      </c>
      <c r="S39" s="15" t="str">
        <f t="shared" si="41"/>
        <v>#REF!</v>
      </c>
      <c r="T39" s="15" t="str">
        <f t="shared" si="41"/>
        <v>#REF!</v>
      </c>
      <c r="U39" s="15" t="str">
        <f t="shared" si="41"/>
        <v>#REF!</v>
      </c>
      <c r="V39" s="61" t="str">
        <f t="shared" si="41"/>
        <v>#REF!</v>
      </c>
      <c r="W39" s="15" t="str">
        <f t="shared" si="41"/>
        <v>#REF!</v>
      </c>
      <c r="X39" s="15" t="str">
        <f t="shared" si="41"/>
        <v>#REF!</v>
      </c>
      <c r="Y39" s="15" t="str">
        <f t="shared" si="41"/>
        <v>#REF!</v>
      </c>
      <c r="Z39" s="60" t="str">
        <f t="shared" si="41"/>
        <v>#REF!</v>
      </c>
      <c r="AA39" s="15" t="str">
        <f t="shared" si="41"/>
        <v>#REF!</v>
      </c>
      <c r="AB39" s="15" t="str">
        <f t="shared" si="41"/>
        <v>#REF!</v>
      </c>
      <c r="AC39" s="15" t="str">
        <f t="shared" si="41"/>
        <v>#REF!</v>
      </c>
      <c r="AD39" s="15" t="str">
        <f t="shared" si="41"/>
        <v>#REF!</v>
      </c>
      <c r="AE39" s="15" t="str">
        <f t="shared" si="41"/>
        <v>#REF!</v>
      </c>
      <c r="AF39" s="15" t="str">
        <f t="shared" si="41"/>
        <v>#REF!</v>
      </c>
      <c r="AG39" s="15" t="str">
        <f t="shared" si="41"/>
        <v>#REF!</v>
      </c>
      <c r="AH39" s="15" t="str">
        <f t="shared" si="41"/>
        <v>#REF!</v>
      </c>
      <c r="AI39" s="15" t="str">
        <f t="shared" si="41"/>
        <v>#REF!</v>
      </c>
      <c r="AJ39" s="15" t="str">
        <f t="shared" si="41"/>
        <v>#REF!</v>
      </c>
      <c r="AK39" s="15" t="str">
        <f t="shared" si="41"/>
        <v>#REF!</v>
      </c>
      <c r="AL39" s="15" t="str">
        <f t="shared" si="41"/>
        <v>#REF!</v>
      </c>
      <c r="AM39" s="15" t="str">
        <f t="shared" si="41"/>
        <v>#REF!</v>
      </c>
      <c r="AN39" s="15" t="str">
        <f t="shared" si="41"/>
        <v>#REF!</v>
      </c>
      <c r="AO39" s="15" t="str">
        <f t="shared" si="41"/>
        <v>#REF!</v>
      </c>
      <c r="AP39" s="61" t="str">
        <f t="shared" si="41"/>
        <v>#REF!</v>
      </c>
      <c r="AQ39" s="15" t="str">
        <f t="shared" si="41"/>
        <v>#REF!</v>
      </c>
      <c r="AR39" s="15" t="str">
        <f t="shared" si="41"/>
        <v>#REF!</v>
      </c>
      <c r="AS39" s="15" t="str">
        <f t="shared" si="41"/>
        <v>#REF!</v>
      </c>
      <c r="AT39" s="15" t="str">
        <f t="shared" si="41"/>
        <v>#REF!</v>
      </c>
      <c r="AU39" s="15" t="str">
        <f t="shared" si="41"/>
        <v>#REF!</v>
      </c>
      <c r="AV39" s="15" t="str">
        <f t="shared" si="41"/>
        <v>#REF!</v>
      </c>
      <c r="AW39" s="15" t="str">
        <f t="shared" si="41"/>
        <v>#REF!</v>
      </c>
      <c r="AX39" s="15" t="str">
        <f t="shared" si="41"/>
        <v>#REF!</v>
      </c>
      <c r="AY39" s="15" t="str">
        <f t="shared" si="41"/>
        <v>#REF!</v>
      </c>
      <c r="AZ39" s="15" t="str">
        <f t="shared" si="41"/>
        <v>#REF!</v>
      </c>
      <c r="BA39" s="15" t="str">
        <f t="shared" si="41"/>
        <v>#REF!</v>
      </c>
      <c r="BB39" s="15" t="str">
        <f t="shared" si="41"/>
        <v>#REF!</v>
      </c>
      <c r="BC39" s="15" t="str">
        <f t="shared" si="41"/>
        <v>#REF!</v>
      </c>
      <c r="BD39" s="15" t="str">
        <f t="shared" si="41"/>
        <v>#REF!</v>
      </c>
      <c r="BE39" s="15" t="str">
        <f t="shared" si="41"/>
        <v>#REF!</v>
      </c>
      <c r="BF39" s="15" t="str">
        <f t="shared" si="41"/>
        <v>#REF!</v>
      </c>
      <c r="BG39" s="15" t="str">
        <f t="shared" si="41"/>
        <v>#REF!</v>
      </c>
      <c r="BH39" s="15" t="str">
        <f t="shared" si="41"/>
        <v>#REF!</v>
      </c>
      <c r="BI39" s="15" t="str">
        <f t="shared" si="41"/>
        <v>#REF!</v>
      </c>
      <c r="BJ39" s="15" t="str">
        <f t="shared" si="41"/>
        <v>#REF!</v>
      </c>
      <c r="BK39" s="15" t="str">
        <f t="shared" si="41"/>
        <v>#REF!</v>
      </c>
      <c r="BL39" s="15" t="str">
        <f t="shared" si="41"/>
        <v>#REF!</v>
      </c>
      <c r="BM39" s="15" t="str">
        <f t="shared" si="41"/>
        <v>#REF!</v>
      </c>
      <c r="BN39" s="15" t="str">
        <f t="shared" si="41"/>
        <v>#REF!</v>
      </c>
      <c r="BO39" s="15" t="str">
        <f t="shared" si="41"/>
        <v>#REF!</v>
      </c>
      <c r="BP39" s="15" t="str">
        <f t="shared" si="41"/>
        <v>#REF!</v>
      </c>
      <c r="BQ39" s="15" t="str">
        <f t="shared" si="41"/>
        <v>#REF!</v>
      </c>
      <c r="BR39" s="15" t="str">
        <f t="shared" si="41"/>
        <v>#REF!</v>
      </c>
      <c r="BS39" s="15" t="str">
        <f t="shared" si="41"/>
        <v>#REF!</v>
      </c>
      <c r="BT39" s="15" t="str">
        <f t="shared" si="41"/>
        <v>#REF!</v>
      </c>
      <c r="BU39" s="15"/>
      <c r="BV39" s="25"/>
    </row>
    <row r="40" outlineLevel="1">
      <c r="A40" s="37"/>
      <c r="B40" s="40" t="s">
        <v>28</v>
      </c>
      <c r="C40" s="20">
        <f t="shared" ref="C40:BT40" si="42">SUM(C37:C39)</f>
        <v>1600</v>
      </c>
      <c r="D40" s="20" t="str">
        <f t="shared" si="42"/>
        <v>#REF!</v>
      </c>
      <c r="E40" s="20" t="str">
        <f t="shared" si="42"/>
        <v>#REF!</v>
      </c>
      <c r="F40" s="20" t="str">
        <f t="shared" si="42"/>
        <v>#REF!</v>
      </c>
      <c r="G40" s="20" t="str">
        <f t="shared" si="42"/>
        <v>#REF!</v>
      </c>
      <c r="H40" s="20" t="str">
        <f t="shared" si="42"/>
        <v>#REF!</v>
      </c>
      <c r="I40" s="20" t="str">
        <f t="shared" si="42"/>
        <v>#REF!</v>
      </c>
      <c r="J40" s="20" t="str">
        <f t="shared" si="42"/>
        <v>#REF!</v>
      </c>
      <c r="K40" s="20" t="str">
        <f t="shared" si="42"/>
        <v>#REF!</v>
      </c>
      <c r="L40" s="20" t="str">
        <f t="shared" si="42"/>
        <v>#REF!</v>
      </c>
      <c r="M40" s="20" t="str">
        <f t="shared" si="42"/>
        <v>#REF!</v>
      </c>
      <c r="N40" s="20" t="str">
        <f t="shared" si="42"/>
        <v>#REF!</v>
      </c>
      <c r="O40" s="20" t="str">
        <f t="shared" si="42"/>
        <v>#REF!</v>
      </c>
      <c r="P40" s="20" t="str">
        <f t="shared" si="42"/>
        <v>#REF!</v>
      </c>
      <c r="Q40" s="20" t="str">
        <f t="shared" si="42"/>
        <v>#REF!</v>
      </c>
      <c r="R40" s="20" t="str">
        <f t="shared" si="42"/>
        <v>#REF!</v>
      </c>
      <c r="S40" s="20" t="str">
        <f t="shared" si="42"/>
        <v>#REF!</v>
      </c>
      <c r="T40" s="20" t="str">
        <f t="shared" si="42"/>
        <v>#REF!</v>
      </c>
      <c r="U40" s="20" t="str">
        <f t="shared" si="42"/>
        <v>#REF!</v>
      </c>
      <c r="V40" s="70" t="str">
        <f t="shared" si="42"/>
        <v>#REF!</v>
      </c>
      <c r="W40" s="20" t="str">
        <f t="shared" si="42"/>
        <v>#REF!</v>
      </c>
      <c r="X40" s="20" t="str">
        <f t="shared" si="42"/>
        <v>#REF!</v>
      </c>
      <c r="Y40" s="20" t="str">
        <f t="shared" si="42"/>
        <v>#REF!</v>
      </c>
      <c r="Z40" s="69" t="str">
        <f t="shared" si="42"/>
        <v>#REF!</v>
      </c>
      <c r="AA40" s="20" t="str">
        <f t="shared" si="42"/>
        <v>#REF!</v>
      </c>
      <c r="AB40" s="20" t="str">
        <f t="shared" si="42"/>
        <v>#REF!</v>
      </c>
      <c r="AC40" s="20" t="str">
        <f t="shared" si="42"/>
        <v>#REF!</v>
      </c>
      <c r="AD40" s="20" t="str">
        <f t="shared" si="42"/>
        <v>#REF!</v>
      </c>
      <c r="AE40" s="20" t="str">
        <f t="shared" si="42"/>
        <v>#REF!</v>
      </c>
      <c r="AF40" s="20" t="str">
        <f t="shared" si="42"/>
        <v>#REF!</v>
      </c>
      <c r="AG40" s="20" t="str">
        <f t="shared" si="42"/>
        <v>#REF!</v>
      </c>
      <c r="AH40" s="20" t="str">
        <f t="shared" si="42"/>
        <v>#REF!</v>
      </c>
      <c r="AI40" s="20" t="str">
        <f t="shared" si="42"/>
        <v>#REF!</v>
      </c>
      <c r="AJ40" s="20" t="str">
        <f t="shared" si="42"/>
        <v>#REF!</v>
      </c>
      <c r="AK40" s="20" t="str">
        <f t="shared" si="42"/>
        <v>#REF!</v>
      </c>
      <c r="AL40" s="20" t="str">
        <f t="shared" si="42"/>
        <v>#REF!</v>
      </c>
      <c r="AM40" s="20" t="str">
        <f t="shared" si="42"/>
        <v>#REF!</v>
      </c>
      <c r="AN40" s="20" t="str">
        <f t="shared" si="42"/>
        <v>#REF!</v>
      </c>
      <c r="AO40" s="20" t="str">
        <f t="shared" si="42"/>
        <v>#REF!</v>
      </c>
      <c r="AP40" s="70" t="str">
        <f t="shared" si="42"/>
        <v>#REF!</v>
      </c>
      <c r="AQ40" s="20" t="str">
        <f t="shared" si="42"/>
        <v>#REF!</v>
      </c>
      <c r="AR40" s="20" t="str">
        <f t="shared" si="42"/>
        <v>#REF!</v>
      </c>
      <c r="AS40" s="20" t="str">
        <f t="shared" si="42"/>
        <v>#REF!</v>
      </c>
      <c r="AT40" s="20" t="str">
        <f t="shared" si="42"/>
        <v>#REF!</v>
      </c>
      <c r="AU40" s="20" t="str">
        <f t="shared" si="42"/>
        <v>#REF!</v>
      </c>
      <c r="AV40" s="20" t="str">
        <f t="shared" si="42"/>
        <v>#REF!</v>
      </c>
      <c r="AW40" s="20" t="str">
        <f t="shared" si="42"/>
        <v>#REF!</v>
      </c>
      <c r="AX40" s="20" t="str">
        <f t="shared" si="42"/>
        <v>#REF!</v>
      </c>
      <c r="AY40" s="20" t="str">
        <f t="shared" si="42"/>
        <v>#REF!</v>
      </c>
      <c r="AZ40" s="20" t="str">
        <f t="shared" si="42"/>
        <v>#REF!</v>
      </c>
      <c r="BA40" s="20" t="str">
        <f t="shared" si="42"/>
        <v>#REF!</v>
      </c>
      <c r="BB40" s="20" t="str">
        <f t="shared" si="42"/>
        <v>#REF!</v>
      </c>
      <c r="BC40" s="20" t="str">
        <f t="shared" si="42"/>
        <v>#REF!</v>
      </c>
      <c r="BD40" s="20" t="str">
        <f t="shared" si="42"/>
        <v>#REF!</v>
      </c>
      <c r="BE40" s="20" t="str">
        <f t="shared" si="42"/>
        <v>#REF!</v>
      </c>
      <c r="BF40" s="20" t="str">
        <f t="shared" si="42"/>
        <v>#REF!</v>
      </c>
      <c r="BG40" s="20" t="str">
        <f t="shared" si="42"/>
        <v>#REF!</v>
      </c>
      <c r="BH40" s="20" t="str">
        <f t="shared" si="42"/>
        <v>#REF!</v>
      </c>
      <c r="BI40" s="20" t="str">
        <f t="shared" si="42"/>
        <v>#REF!</v>
      </c>
      <c r="BJ40" s="20" t="str">
        <f t="shared" si="42"/>
        <v>#REF!</v>
      </c>
      <c r="BK40" s="20" t="str">
        <f t="shared" si="42"/>
        <v>#REF!</v>
      </c>
      <c r="BL40" s="20" t="str">
        <f t="shared" si="42"/>
        <v>#REF!</v>
      </c>
      <c r="BM40" s="20" t="str">
        <f t="shared" si="42"/>
        <v>#REF!</v>
      </c>
      <c r="BN40" s="20" t="str">
        <f t="shared" si="42"/>
        <v>#REF!</v>
      </c>
      <c r="BO40" s="20" t="str">
        <f t="shared" si="42"/>
        <v>#REF!</v>
      </c>
      <c r="BP40" s="20" t="str">
        <f t="shared" si="42"/>
        <v>#REF!</v>
      </c>
      <c r="BQ40" s="20" t="str">
        <f t="shared" si="42"/>
        <v>#REF!</v>
      </c>
      <c r="BR40" s="20" t="str">
        <f t="shared" si="42"/>
        <v>#REF!</v>
      </c>
      <c r="BS40" s="20" t="str">
        <f t="shared" si="42"/>
        <v>#REF!</v>
      </c>
      <c r="BT40" s="20" t="str">
        <f t="shared" si="42"/>
        <v>#REF!</v>
      </c>
      <c r="BU40" s="20"/>
      <c r="BV40" s="25"/>
    </row>
    <row r="41" ht="13.5" customHeight="1" outlineLevel="1">
      <c r="A41" s="13"/>
      <c r="B41" s="13"/>
      <c r="C41" s="41"/>
      <c r="D41" s="4"/>
      <c r="E41" s="4"/>
      <c r="F41" s="4"/>
      <c r="G41" s="4"/>
      <c r="H41" s="4"/>
      <c r="I41" s="4"/>
      <c r="J41" s="4"/>
      <c r="K41" s="4"/>
      <c r="L41" s="4"/>
      <c r="M41" s="4"/>
      <c r="N41" s="4"/>
      <c r="O41" s="4"/>
      <c r="P41" s="4"/>
      <c r="Q41" s="4"/>
      <c r="R41" s="4"/>
      <c r="S41" s="4"/>
      <c r="T41" s="4"/>
      <c r="U41" s="4"/>
      <c r="V41" s="72"/>
      <c r="W41" s="4"/>
      <c r="X41" s="4"/>
      <c r="Y41" s="4"/>
      <c r="Z41" s="71"/>
      <c r="AA41" s="4"/>
      <c r="AB41" s="4"/>
      <c r="AC41" s="4"/>
      <c r="AD41" s="4"/>
      <c r="AE41" s="4"/>
      <c r="AF41" s="4"/>
      <c r="AG41" s="4"/>
      <c r="AH41" s="4"/>
      <c r="AI41" s="4"/>
      <c r="AJ41" s="4"/>
      <c r="AK41" s="4"/>
      <c r="AL41" s="4"/>
      <c r="AM41" s="4"/>
      <c r="AN41" s="4"/>
      <c r="AO41" s="4"/>
      <c r="AP41" s="72"/>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25"/>
    </row>
    <row r="42">
      <c r="A42" s="16" t="s">
        <v>30</v>
      </c>
      <c r="B42" s="17" t="s">
        <v>10</v>
      </c>
      <c r="C42" s="14"/>
      <c r="D42" s="15"/>
      <c r="E42" s="24">
        <v>0.0</v>
      </c>
      <c r="F42" s="15">
        <v>1.0</v>
      </c>
      <c r="G42" s="15">
        <v>2.0</v>
      </c>
      <c r="H42" s="15">
        <v>3.0</v>
      </c>
      <c r="I42" s="15">
        <v>4.0</v>
      </c>
      <c r="J42" s="15">
        <v>5.0</v>
      </c>
      <c r="K42" s="15">
        <v>6.0</v>
      </c>
      <c r="L42" s="15">
        <v>7.0</v>
      </c>
      <c r="M42" s="15">
        <v>8.0</v>
      </c>
      <c r="N42" s="15">
        <v>9.0</v>
      </c>
      <c r="O42" s="15">
        <v>10.0</v>
      </c>
      <c r="P42" s="15">
        <v>11.0</v>
      </c>
      <c r="Q42" s="15">
        <v>12.0</v>
      </c>
      <c r="R42" s="15">
        <v>13.0</v>
      </c>
      <c r="S42" s="15">
        <v>14.0</v>
      </c>
      <c r="T42" s="15">
        <v>15.0</v>
      </c>
      <c r="U42" s="15">
        <v>16.0</v>
      </c>
      <c r="V42" s="61">
        <v>17.0</v>
      </c>
      <c r="W42" s="15">
        <v>18.0</v>
      </c>
      <c r="X42" s="15">
        <v>19.0</v>
      </c>
      <c r="Y42" s="15">
        <v>20.0</v>
      </c>
      <c r="Z42" s="60">
        <v>21.0</v>
      </c>
      <c r="AA42" s="15">
        <v>22.0</v>
      </c>
      <c r="AB42" s="15">
        <v>23.0</v>
      </c>
      <c r="AC42" s="15">
        <v>24.0</v>
      </c>
      <c r="AD42" s="15">
        <v>25.0</v>
      </c>
      <c r="AE42" s="15">
        <v>26.0</v>
      </c>
      <c r="AF42" s="15">
        <v>27.0</v>
      </c>
      <c r="AG42" s="15">
        <v>28.0</v>
      </c>
      <c r="AH42" s="15">
        <v>29.0</v>
      </c>
      <c r="AI42" s="15">
        <v>30.0</v>
      </c>
      <c r="AJ42" s="15">
        <v>31.0</v>
      </c>
      <c r="AK42" s="15">
        <v>32.0</v>
      </c>
      <c r="AL42" s="15">
        <v>33.0</v>
      </c>
      <c r="AM42" s="15">
        <v>34.0</v>
      </c>
      <c r="AN42" s="15">
        <v>35.0</v>
      </c>
      <c r="AO42" s="15">
        <v>36.0</v>
      </c>
      <c r="AP42" s="61">
        <v>37.0</v>
      </c>
      <c r="AQ42" s="15">
        <v>38.0</v>
      </c>
      <c r="AR42" s="15">
        <v>39.0</v>
      </c>
      <c r="AS42" s="15">
        <v>40.0</v>
      </c>
      <c r="AT42" s="15">
        <v>41.0</v>
      </c>
      <c r="AU42" s="15">
        <v>42.0</v>
      </c>
      <c r="AV42" s="15">
        <v>43.0</v>
      </c>
      <c r="AW42" s="15">
        <v>44.0</v>
      </c>
      <c r="AX42" s="15">
        <v>45.0</v>
      </c>
      <c r="AY42" s="15">
        <v>46.0</v>
      </c>
      <c r="AZ42" s="15">
        <v>47.0</v>
      </c>
      <c r="BA42" s="15">
        <v>48.0</v>
      </c>
      <c r="BB42" s="15">
        <v>49.0</v>
      </c>
      <c r="BC42" s="15">
        <v>50.0</v>
      </c>
      <c r="BD42" s="15">
        <v>51.0</v>
      </c>
      <c r="BE42" s="15">
        <v>52.0</v>
      </c>
      <c r="BF42" s="15">
        <v>53.0</v>
      </c>
      <c r="BG42" s="15">
        <v>54.0</v>
      </c>
      <c r="BH42" s="15">
        <v>55.0</v>
      </c>
      <c r="BI42" s="15">
        <v>56.0</v>
      </c>
      <c r="BJ42" s="15">
        <v>57.0</v>
      </c>
      <c r="BK42" s="15">
        <v>58.0</v>
      </c>
      <c r="BL42" s="15">
        <v>59.0</v>
      </c>
      <c r="BM42" s="15">
        <v>60.0</v>
      </c>
      <c r="BN42" s="15">
        <v>61.0</v>
      </c>
      <c r="BO42" s="15">
        <v>62.0</v>
      </c>
      <c r="BP42" s="15">
        <v>63.0</v>
      </c>
      <c r="BQ42" s="15">
        <v>64.0</v>
      </c>
      <c r="BR42" s="15">
        <v>65.0</v>
      </c>
      <c r="BS42" s="15">
        <v>66.0</v>
      </c>
      <c r="BT42" s="15">
        <v>67.0</v>
      </c>
      <c r="BU42" s="15"/>
      <c r="BV42" s="25"/>
    </row>
    <row r="43" outlineLevel="1">
      <c r="A43" s="18"/>
      <c r="B43" s="18" t="s">
        <v>11</v>
      </c>
      <c r="C43" s="15"/>
      <c r="D43" s="15"/>
      <c r="E43" s="15"/>
      <c r="F43" s="15"/>
      <c r="G43" s="15"/>
      <c r="H43" s="24" t="s">
        <v>31</v>
      </c>
      <c r="I43" s="24"/>
      <c r="J43" s="15"/>
      <c r="K43" s="24"/>
      <c r="L43" s="24" t="s">
        <v>32</v>
      </c>
      <c r="M43" s="15"/>
      <c r="N43" s="15"/>
      <c r="O43" s="15"/>
      <c r="P43" s="15"/>
      <c r="Q43" s="15"/>
      <c r="R43" s="24" t="s">
        <v>33</v>
      </c>
      <c r="S43" s="15"/>
      <c r="T43" s="15"/>
      <c r="U43" s="24" t="s">
        <v>34</v>
      </c>
      <c r="V43" s="61"/>
      <c r="W43" s="15"/>
      <c r="X43" s="24" t="s">
        <v>35</v>
      </c>
      <c r="Y43" s="15"/>
      <c r="Z43" s="60"/>
      <c r="AA43" s="15"/>
      <c r="AB43" s="24" t="s">
        <v>36</v>
      </c>
      <c r="AC43" s="15"/>
      <c r="AD43" s="15"/>
      <c r="AE43" s="15"/>
      <c r="AF43" s="15"/>
      <c r="AG43" s="15"/>
      <c r="AH43" s="15"/>
      <c r="AI43" s="15"/>
      <c r="AJ43" s="15"/>
      <c r="AK43" s="15"/>
      <c r="AL43" s="15"/>
      <c r="AM43" s="15"/>
      <c r="AN43" s="15"/>
      <c r="AO43" s="15"/>
      <c r="AP43" s="61"/>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25"/>
    </row>
    <row r="44" outlineLevel="1">
      <c r="A44" s="22"/>
      <c r="B44" s="73" t="s">
        <v>38</v>
      </c>
      <c r="C44" s="24"/>
      <c r="D44" s="15"/>
      <c r="E44" s="15">
        <v>18.0</v>
      </c>
      <c r="F44" s="15">
        <v>18.0</v>
      </c>
      <c r="G44" s="15">
        <v>18.0</v>
      </c>
      <c r="H44" s="15">
        <v>12.0</v>
      </c>
      <c r="I44" s="15">
        <v>12.0</v>
      </c>
      <c r="J44" s="15">
        <v>12.0</v>
      </c>
      <c r="K44" s="15">
        <v>12.0</v>
      </c>
      <c r="L44" s="15">
        <v>12.0</v>
      </c>
      <c r="M44" s="15">
        <v>12.0</v>
      </c>
      <c r="N44" s="15">
        <v>12.0</v>
      </c>
      <c r="O44" s="15">
        <v>12.0</v>
      </c>
      <c r="P44" s="15">
        <v>12.0</v>
      </c>
      <c r="Q44" s="15">
        <v>12.0</v>
      </c>
      <c r="R44" s="15">
        <v>12.0</v>
      </c>
      <c r="S44" s="15">
        <v>12.0</v>
      </c>
      <c r="T44" s="15"/>
      <c r="U44" s="15"/>
      <c r="V44" s="61"/>
      <c r="W44" s="15"/>
      <c r="X44" s="15"/>
      <c r="Y44" s="15"/>
      <c r="Z44" s="60"/>
      <c r="AA44" s="15"/>
      <c r="AB44" s="15"/>
      <c r="AC44" s="15"/>
      <c r="AD44" s="15"/>
      <c r="AE44" s="15"/>
      <c r="AF44" s="15"/>
      <c r="AG44" s="15"/>
      <c r="AH44" s="15"/>
      <c r="AI44" s="15"/>
      <c r="AJ44" s="15"/>
      <c r="AK44" s="15"/>
      <c r="AL44" s="15"/>
      <c r="AM44" s="15"/>
      <c r="AN44" s="15"/>
      <c r="AO44" s="15"/>
      <c r="AP44" s="62"/>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5">
        <v>198.0</v>
      </c>
    </row>
    <row r="45" outlineLevel="1">
      <c r="A45" s="48"/>
      <c r="B45" s="74" t="s">
        <v>39</v>
      </c>
      <c r="C45" s="15"/>
      <c r="D45" s="15"/>
      <c r="E45" s="24">
        <v>0.0</v>
      </c>
      <c r="F45" s="24">
        <v>0.0</v>
      </c>
      <c r="G45" s="24">
        <v>0.0</v>
      </c>
      <c r="H45" s="24">
        <v>0.0</v>
      </c>
      <c r="I45" s="24">
        <v>6.0</v>
      </c>
      <c r="J45" s="24">
        <v>6.0</v>
      </c>
      <c r="K45" s="24">
        <v>6.0</v>
      </c>
      <c r="L45" s="24">
        <v>30.0</v>
      </c>
      <c r="M45" s="24">
        <v>30.0</v>
      </c>
      <c r="N45" s="24">
        <v>30.0</v>
      </c>
      <c r="O45" s="24">
        <v>30.0</v>
      </c>
      <c r="P45" s="24">
        <v>30.0</v>
      </c>
      <c r="Q45" s="24">
        <v>30.0</v>
      </c>
      <c r="R45" s="24">
        <v>50.0</v>
      </c>
      <c r="S45" s="24">
        <v>50.0</v>
      </c>
      <c r="T45" s="24">
        <v>50.0</v>
      </c>
      <c r="U45" s="24">
        <v>50.0</v>
      </c>
      <c r="V45" s="62">
        <v>50.0</v>
      </c>
      <c r="W45" s="24">
        <v>50.0</v>
      </c>
      <c r="X45" s="24">
        <v>80.0</v>
      </c>
      <c r="Y45" s="24">
        <v>50.0</v>
      </c>
      <c r="Z45" s="63">
        <v>50.0</v>
      </c>
      <c r="AA45" s="24">
        <v>50.0</v>
      </c>
      <c r="AB45" s="24">
        <v>50.0</v>
      </c>
      <c r="AC45" s="24">
        <v>50.0</v>
      </c>
      <c r="AD45" s="15"/>
      <c r="AE45" s="15"/>
      <c r="AF45" s="15"/>
      <c r="AG45" s="15"/>
      <c r="AH45" s="15"/>
      <c r="AI45" s="15"/>
      <c r="AJ45" s="15"/>
      <c r="AK45" s="15"/>
      <c r="AL45" s="15"/>
      <c r="AM45" s="15"/>
      <c r="AN45" s="15"/>
      <c r="AO45" s="15"/>
      <c r="AP45" s="61"/>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25">
        <v>828.0</v>
      </c>
    </row>
    <row r="46" outlineLevel="1">
      <c r="A46" s="48"/>
      <c r="B46" s="75" t="s">
        <v>40</v>
      </c>
      <c r="C46" s="15"/>
      <c r="D46" s="15"/>
      <c r="E46" s="24">
        <v>72.0</v>
      </c>
      <c r="F46" s="24">
        <v>72.0</v>
      </c>
      <c r="G46" s="24">
        <v>72.0</v>
      </c>
      <c r="H46" s="24">
        <v>72.0</v>
      </c>
      <c r="I46" s="24">
        <v>72.0</v>
      </c>
      <c r="J46" s="24">
        <v>72.0</v>
      </c>
      <c r="K46" s="24">
        <v>72.0</v>
      </c>
      <c r="L46" s="24">
        <v>72.0</v>
      </c>
      <c r="M46" s="24">
        <v>72.0</v>
      </c>
      <c r="N46" s="24">
        <v>72.0</v>
      </c>
      <c r="O46" s="24">
        <v>72.0</v>
      </c>
      <c r="P46" s="24">
        <v>72.0</v>
      </c>
      <c r="Q46" s="24">
        <v>72.0</v>
      </c>
      <c r="R46" s="24">
        <v>72.0</v>
      </c>
      <c r="S46" s="24">
        <v>72.0</v>
      </c>
      <c r="T46" s="24">
        <v>72.0</v>
      </c>
      <c r="U46" s="24">
        <v>72.0</v>
      </c>
      <c r="V46" s="62">
        <v>72.0</v>
      </c>
      <c r="W46" s="24">
        <v>72.0</v>
      </c>
      <c r="X46" s="24">
        <v>72.0</v>
      </c>
      <c r="Y46" s="24">
        <v>72.0</v>
      </c>
      <c r="Z46" s="63">
        <v>72.0</v>
      </c>
      <c r="AA46" s="24">
        <v>72.0</v>
      </c>
      <c r="AB46" s="24">
        <v>72.0</v>
      </c>
      <c r="AC46" s="24">
        <v>72.0</v>
      </c>
      <c r="AD46" s="15"/>
      <c r="AE46" s="15"/>
      <c r="AF46" s="15"/>
      <c r="AG46" s="15"/>
      <c r="AH46" s="15"/>
      <c r="AI46" s="15"/>
      <c r="AJ46" s="15"/>
      <c r="AK46" s="15"/>
      <c r="AL46" s="15"/>
      <c r="AM46" s="15"/>
      <c r="AN46" s="15"/>
      <c r="AO46" s="15"/>
      <c r="AP46" s="61"/>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25">
        <v>1800.0</v>
      </c>
    </row>
    <row r="47" outlineLevel="1">
      <c r="A47" s="48"/>
      <c r="B47" s="75" t="s">
        <v>24</v>
      </c>
      <c r="C47" s="15"/>
      <c r="D47" s="15"/>
      <c r="E47" s="24">
        <v>0.0</v>
      </c>
      <c r="F47" s="24">
        <v>0.0</v>
      </c>
      <c r="G47" s="24">
        <v>0.0</v>
      </c>
      <c r="H47" s="24">
        <v>0.0</v>
      </c>
      <c r="I47" s="24">
        <v>0.0</v>
      </c>
      <c r="J47" s="24">
        <v>0.0</v>
      </c>
      <c r="K47" s="24">
        <v>0.0</v>
      </c>
      <c r="L47" s="24">
        <v>0.6000000000000001</v>
      </c>
      <c r="M47" s="24">
        <v>1.2000000000000002</v>
      </c>
      <c r="N47" s="24">
        <v>1.7999999999999998</v>
      </c>
      <c r="O47" s="24">
        <v>2.4000000000000004</v>
      </c>
      <c r="P47" s="24">
        <v>3.0</v>
      </c>
      <c r="Q47" s="24">
        <v>3.5999999999999996</v>
      </c>
      <c r="R47" s="24">
        <v>3.5999999999999996</v>
      </c>
      <c r="S47" s="24">
        <v>3.5999999999999996</v>
      </c>
      <c r="T47" s="24">
        <v>3.5999999999999996</v>
      </c>
      <c r="U47" s="24">
        <v>6.0</v>
      </c>
      <c r="V47" s="62">
        <v>6.0</v>
      </c>
      <c r="W47" s="24">
        <v>6.0</v>
      </c>
      <c r="X47" s="24">
        <v>60.0</v>
      </c>
      <c r="Y47" s="24">
        <v>60.0</v>
      </c>
      <c r="Z47" s="63">
        <v>60.0</v>
      </c>
      <c r="AA47" s="24">
        <v>60.0</v>
      </c>
      <c r="AB47" s="24">
        <v>60.0</v>
      </c>
      <c r="AC47" s="24">
        <v>60.0</v>
      </c>
      <c r="AD47" s="15"/>
      <c r="AE47" s="15"/>
      <c r="AF47" s="15"/>
      <c r="AG47" s="15"/>
      <c r="AH47" s="15"/>
      <c r="AI47" s="15"/>
      <c r="AJ47" s="15"/>
      <c r="AK47" s="15"/>
      <c r="AL47" s="15"/>
      <c r="AM47" s="15"/>
      <c r="AN47" s="15"/>
      <c r="AO47" s="15"/>
      <c r="AP47" s="61"/>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25">
        <v>401.4</v>
      </c>
    </row>
    <row r="48" outlineLevel="1">
      <c r="A48" s="36"/>
      <c r="B48" s="36" t="s">
        <v>26</v>
      </c>
      <c r="C48" s="15"/>
      <c r="D48" s="15"/>
      <c r="E48" s="24">
        <v>-54.0</v>
      </c>
      <c r="F48" s="24">
        <v>-54.0</v>
      </c>
      <c r="G48" s="24">
        <v>-54.0</v>
      </c>
      <c r="H48" s="24">
        <v>-60.0</v>
      </c>
      <c r="I48" s="24">
        <v>-66.0</v>
      </c>
      <c r="J48" s="24">
        <v>-66.0</v>
      </c>
      <c r="K48" s="24">
        <v>-66.0</v>
      </c>
      <c r="L48" s="24">
        <v>-90.6</v>
      </c>
      <c r="M48" s="24">
        <v>-91.2</v>
      </c>
      <c r="N48" s="24">
        <v>-91.8</v>
      </c>
      <c r="O48" s="24">
        <v>-92.4</v>
      </c>
      <c r="P48" s="24">
        <v>-93.0</v>
      </c>
      <c r="Q48" s="24">
        <v>-93.6</v>
      </c>
      <c r="R48" s="24">
        <v>-113.6</v>
      </c>
      <c r="S48" s="24">
        <v>-113.6</v>
      </c>
      <c r="T48" s="24">
        <v>-125.6</v>
      </c>
      <c r="U48" s="24">
        <v>-128.0</v>
      </c>
      <c r="V48" s="62">
        <v>-128.0</v>
      </c>
      <c r="W48" s="24">
        <v>-128.0</v>
      </c>
      <c r="X48" s="24">
        <v>-212.0</v>
      </c>
      <c r="Y48" s="24">
        <v>-182.0</v>
      </c>
      <c r="Z48" s="63">
        <v>-182.0</v>
      </c>
      <c r="AA48" s="24">
        <v>-182.0</v>
      </c>
      <c r="AB48" s="24">
        <v>-182.0</v>
      </c>
      <c r="AC48" s="24">
        <v>-182.0</v>
      </c>
      <c r="AD48" s="15"/>
      <c r="AE48" s="15"/>
      <c r="AF48" s="15"/>
      <c r="AG48" s="15"/>
      <c r="AH48" s="15"/>
      <c r="AI48" s="15"/>
      <c r="AJ48" s="15"/>
      <c r="AK48" s="15"/>
      <c r="AL48" s="15"/>
      <c r="AM48" s="15"/>
      <c r="AN48" s="15"/>
      <c r="AO48" s="15"/>
      <c r="AP48" s="61"/>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25">
        <v>-2831.3999999999996</v>
      </c>
    </row>
    <row r="49" ht="13.5" customHeight="1" outlineLevel="1">
      <c r="A49" s="13"/>
      <c r="B49" s="13"/>
      <c r="C49" s="41"/>
      <c r="D49" s="4"/>
      <c r="E49" s="4"/>
      <c r="F49" s="4"/>
      <c r="G49" s="4"/>
      <c r="H49" s="4"/>
      <c r="I49" s="4"/>
      <c r="J49" s="4"/>
      <c r="K49" s="4"/>
      <c r="L49" s="4"/>
      <c r="M49" s="4"/>
      <c r="N49" s="4"/>
      <c r="O49" s="4"/>
      <c r="P49" s="4"/>
      <c r="Q49" s="4"/>
      <c r="R49" s="4"/>
      <c r="S49" s="4"/>
      <c r="T49" s="4"/>
      <c r="U49" s="4"/>
      <c r="V49" s="72"/>
      <c r="W49" s="4"/>
      <c r="X49" s="4"/>
      <c r="Y49" s="4"/>
      <c r="Z49" s="71"/>
      <c r="AA49" s="4"/>
      <c r="AB49" s="4"/>
      <c r="AC49" s="4"/>
      <c r="AD49" s="4"/>
      <c r="AE49" s="4"/>
      <c r="AF49" s="4"/>
      <c r="AG49" s="4"/>
      <c r="AH49" s="4"/>
      <c r="AI49" s="4"/>
      <c r="AJ49" s="4"/>
      <c r="AK49" s="4"/>
      <c r="AL49" s="4"/>
      <c r="AM49" s="4"/>
      <c r="AN49" s="4"/>
      <c r="AO49" s="4"/>
      <c r="AP49" s="72"/>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25"/>
    </row>
    <row r="50">
      <c r="A50" s="16" t="s">
        <v>41</v>
      </c>
      <c r="B50" s="17" t="s">
        <v>10</v>
      </c>
      <c r="C50" s="14"/>
      <c r="D50" s="15"/>
      <c r="E50" s="24"/>
      <c r="F50" s="15"/>
      <c r="G50" s="24">
        <v>0.0</v>
      </c>
      <c r="H50" s="15">
        <v>1.0</v>
      </c>
      <c r="I50" s="15">
        <v>2.0</v>
      </c>
      <c r="J50" s="15">
        <v>3.0</v>
      </c>
      <c r="K50" s="15">
        <v>4.0</v>
      </c>
      <c r="L50" s="15">
        <v>5.0</v>
      </c>
      <c r="M50" s="15">
        <v>6.0</v>
      </c>
      <c r="N50" s="15">
        <v>7.0</v>
      </c>
      <c r="O50" s="15">
        <v>8.0</v>
      </c>
      <c r="P50" s="15">
        <v>9.0</v>
      </c>
      <c r="Q50" s="15">
        <v>10.0</v>
      </c>
      <c r="R50" s="15">
        <v>11.0</v>
      </c>
      <c r="S50" s="15">
        <v>12.0</v>
      </c>
      <c r="T50" s="15">
        <v>13.0</v>
      </c>
      <c r="U50" s="15">
        <v>14.0</v>
      </c>
      <c r="V50" s="61">
        <v>15.0</v>
      </c>
      <c r="W50" s="15">
        <v>16.0</v>
      </c>
      <c r="X50" s="15">
        <v>17.0</v>
      </c>
      <c r="Y50" s="15">
        <v>18.0</v>
      </c>
      <c r="Z50" s="60">
        <v>19.0</v>
      </c>
      <c r="AA50" s="15">
        <v>20.0</v>
      </c>
      <c r="AB50" s="15">
        <v>21.0</v>
      </c>
      <c r="AC50" s="15">
        <v>22.0</v>
      </c>
      <c r="AD50" s="15">
        <v>23.0</v>
      </c>
      <c r="AE50" s="15">
        <v>24.0</v>
      </c>
      <c r="AF50" s="15">
        <v>25.0</v>
      </c>
      <c r="AG50" s="15">
        <v>26.0</v>
      </c>
      <c r="AH50" s="15">
        <v>27.0</v>
      </c>
      <c r="AI50" s="15">
        <v>28.0</v>
      </c>
      <c r="AJ50" s="15">
        <v>29.0</v>
      </c>
      <c r="AK50" s="15">
        <v>30.0</v>
      </c>
      <c r="AL50" s="15">
        <v>31.0</v>
      </c>
      <c r="AM50" s="15">
        <v>32.0</v>
      </c>
      <c r="AN50" s="15">
        <v>33.0</v>
      </c>
      <c r="AO50" s="15">
        <v>34.0</v>
      </c>
      <c r="AP50" s="61">
        <v>35.0</v>
      </c>
      <c r="AQ50" s="15">
        <v>36.0</v>
      </c>
      <c r="AR50" s="15">
        <v>37.0</v>
      </c>
      <c r="AS50" s="15">
        <v>38.0</v>
      </c>
      <c r="AT50" s="15">
        <v>39.0</v>
      </c>
      <c r="AU50" s="15">
        <v>40.0</v>
      </c>
      <c r="AV50" s="15">
        <v>41.0</v>
      </c>
      <c r="AW50" s="15">
        <v>42.0</v>
      </c>
      <c r="AX50" s="15">
        <v>43.0</v>
      </c>
      <c r="AY50" s="15">
        <v>44.0</v>
      </c>
      <c r="AZ50" s="15">
        <v>45.0</v>
      </c>
      <c r="BA50" s="15">
        <v>46.0</v>
      </c>
      <c r="BB50" s="15">
        <v>47.0</v>
      </c>
      <c r="BC50" s="15">
        <v>48.0</v>
      </c>
      <c r="BD50" s="15">
        <v>49.0</v>
      </c>
      <c r="BE50" s="15">
        <v>50.0</v>
      </c>
      <c r="BF50" s="15">
        <v>51.0</v>
      </c>
      <c r="BG50" s="15">
        <v>52.0</v>
      </c>
      <c r="BH50" s="15">
        <v>53.0</v>
      </c>
      <c r="BI50" s="15">
        <v>54.0</v>
      </c>
      <c r="BJ50" s="15">
        <v>55.0</v>
      </c>
      <c r="BK50" s="15">
        <v>56.0</v>
      </c>
      <c r="BL50" s="15">
        <v>57.0</v>
      </c>
      <c r="BM50" s="15">
        <v>58.0</v>
      </c>
      <c r="BN50" s="15">
        <v>59.0</v>
      </c>
      <c r="BO50" s="15">
        <v>60.0</v>
      </c>
      <c r="BP50" s="15">
        <v>61.0</v>
      </c>
      <c r="BQ50" s="15">
        <v>62.0</v>
      </c>
      <c r="BR50" s="15">
        <v>63.0</v>
      </c>
      <c r="BS50" s="15">
        <v>64.0</v>
      </c>
      <c r="BT50" s="15">
        <v>65.0</v>
      </c>
      <c r="BU50" s="15"/>
      <c r="BV50" s="25"/>
    </row>
    <row r="51" outlineLevel="1">
      <c r="A51" s="18"/>
      <c r="B51" s="18" t="s">
        <v>11</v>
      </c>
      <c r="C51" s="15"/>
      <c r="D51" s="15"/>
      <c r="E51" s="15"/>
      <c r="F51" s="15"/>
      <c r="G51" s="15"/>
      <c r="H51" s="15"/>
      <c r="I51" s="15"/>
      <c r="J51" s="15" t="s">
        <v>31</v>
      </c>
      <c r="K51" s="15"/>
      <c r="L51" s="15"/>
      <c r="M51" s="15"/>
      <c r="N51" s="15" t="s">
        <v>32</v>
      </c>
      <c r="O51" s="15"/>
      <c r="P51" s="15"/>
      <c r="Q51" s="15"/>
      <c r="R51" s="15"/>
      <c r="S51" s="15"/>
      <c r="T51" s="15" t="s">
        <v>33</v>
      </c>
      <c r="U51" s="15"/>
      <c r="V51" s="61"/>
      <c r="W51" s="15" t="s">
        <v>34</v>
      </c>
      <c r="X51" s="15"/>
      <c r="Y51" s="15"/>
      <c r="Z51" s="60" t="s">
        <v>35</v>
      </c>
      <c r="AA51" s="15"/>
      <c r="AB51" s="15"/>
      <c r="AC51" s="15"/>
      <c r="AD51" s="15" t="s">
        <v>36</v>
      </c>
      <c r="AE51" s="15"/>
      <c r="AF51" s="15"/>
      <c r="AG51" s="15"/>
      <c r="AH51" s="15"/>
      <c r="AI51" s="15"/>
      <c r="AJ51" s="15"/>
      <c r="AK51" s="15"/>
      <c r="AL51" s="15"/>
      <c r="AM51" s="15"/>
      <c r="AN51" s="15"/>
      <c r="AO51" s="15"/>
      <c r="AP51" s="61"/>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25"/>
    </row>
    <row r="52" outlineLevel="1">
      <c r="A52" s="22"/>
      <c r="B52" s="73" t="s">
        <v>38</v>
      </c>
      <c r="C52" s="24"/>
      <c r="D52" s="15"/>
      <c r="F52" s="15"/>
      <c r="G52" s="15">
        <v>18.0</v>
      </c>
      <c r="H52" s="15">
        <v>18.0</v>
      </c>
      <c r="I52" s="15">
        <v>18.0</v>
      </c>
      <c r="J52" s="15">
        <v>12.0</v>
      </c>
      <c r="K52" s="15">
        <v>12.0</v>
      </c>
      <c r="L52" s="15">
        <v>12.0</v>
      </c>
      <c r="M52" s="15">
        <v>12.0</v>
      </c>
      <c r="N52" s="15">
        <v>12.0</v>
      </c>
      <c r="O52" s="15">
        <v>12.0</v>
      </c>
      <c r="P52" s="15">
        <v>12.0</v>
      </c>
      <c r="Q52" s="15">
        <v>12.0</v>
      </c>
      <c r="R52" s="15">
        <v>12.0</v>
      </c>
      <c r="S52" s="15">
        <v>12.0</v>
      </c>
      <c r="T52" s="15">
        <v>12.0</v>
      </c>
      <c r="U52" s="15">
        <v>12.0</v>
      </c>
      <c r="V52" s="61"/>
      <c r="W52" s="15"/>
      <c r="X52" s="15"/>
      <c r="Y52" s="15"/>
      <c r="Z52" s="60"/>
      <c r="AA52" s="15"/>
      <c r="AB52" s="15"/>
      <c r="AC52" s="15"/>
      <c r="AD52" s="15"/>
      <c r="AE52" s="15"/>
      <c r="AF52" s="15"/>
      <c r="AG52" s="15"/>
      <c r="AH52" s="15"/>
      <c r="AI52" s="15"/>
      <c r="AJ52" s="15"/>
      <c r="AK52" s="15"/>
      <c r="AL52" s="15"/>
      <c r="AM52" s="15"/>
      <c r="AN52" s="15"/>
      <c r="AO52" s="15"/>
      <c r="AP52" s="62"/>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5">
        <v>198.0</v>
      </c>
    </row>
    <row r="53" outlineLevel="1">
      <c r="A53" s="48"/>
      <c r="B53" s="74" t="s">
        <v>39</v>
      </c>
      <c r="C53" s="15"/>
      <c r="D53" s="15"/>
      <c r="E53" s="15"/>
      <c r="F53" s="15"/>
      <c r="G53" s="15">
        <v>0.0</v>
      </c>
      <c r="H53" s="15">
        <v>0.0</v>
      </c>
      <c r="I53" s="15">
        <v>0.0</v>
      </c>
      <c r="J53" s="15">
        <v>0.0</v>
      </c>
      <c r="K53" s="15">
        <v>6.0</v>
      </c>
      <c r="L53" s="15">
        <v>6.0</v>
      </c>
      <c r="M53" s="15">
        <v>6.0</v>
      </c>
      <c r="N53" s="15">
        <v>30.0</v>
      </c>
      <c r="O53" s="15">
        <v>30.0</v>
      </c>
      <c r="P53" s="15">
        <v>30.0</v>
      </c>
      <c r="Q53" s="15">
        <v>30.0</v>
      </c>
      <c r="R53" s="15">
        <v>30.0</v>
      </c>
      <c r="S53" s="15">
        <v>30.0</v>
      </c>
      <c r="T53" s="15">
        <v>50.0</v>
      </c>
      <c r="U53" s="15">
        <v>50.0</v>
      </c>
      <c r="V53" s="61">
        <v>50.0</v>
      </c>
      <c r="W53" s="15">
        <v>50.0</v>
      </c>
      <c r="X53" s="15">
        <v>50.0</v>
      </c>
      <c r="Y53" s="15">
        <v>50.0</v>
      </c>
      <c r="Z53" s="60">
        <v>80.0</v>
      </c>
      <c r="AA53" s="15">
        <v>50.0</v>
      </c>
      <c r="AB53" s="15">
        <v>50.0</v>
      </c>
      <c r="AC53" s="15">
        <v>50.0</v>
      </c>
      <c r="AD53" s="15">
        <v>50.0</v>
      </c>
      <c r="AE53" s="15">
        <v>50.0</v>
      </c>
      <c r="AF53" s="15"/>
      <c r="AG53" s="15"/>
      <c r="AH53" s="15"/>
      <c r="AI53" s="15"/>
      <c r="AJ53" s="15"/>
      <c r="AK53" s="15"/>
      <c r="AL53" s="15"/>
      <c r="AM53" s="15"/>
      <c r="AN53" s="15"/>
      <c r="AO53" s="15"/>
      <c r="AP53" s="61"/>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25">
        <v>828.0</v>
      </c>
    </row>
    <row r="54" outlineLevel="1">
      <c r="A54" s="48"/>
      <c r="B54" s="75" t="s">
        <v>40</v>
      </c>
      <c r="C54" s="15"/>
      <c r="D54" s="15"/>
      <c r="E54" s="15"/>
      <c r="F54" s="15"/>
      <c r="G54" s="15">
        <v>72.0</v>
      </c>
      <c r="H54" s="15">
        <v>72.0</v>
      </c>
      <c r="I54" s="15">
        <v>72.0</v>
      </c>
      <c r="J54" s="15">
        <v>72.0</v>
      </c>
      <c r="K54" s="15">
        <v>72.0</v>
      </c>
      <c r="L54" s="15">
        <v>72.0</v>
      </c>
      <c r="M54" s="15">
        <v>72.0</v>
      </c>
      <c r="N54" s="15">
        <v>72.0</v>
      </c>
      <c r="O54" s="15">
        <v>72.0</v>
      </c>
      <c r="P54" s="15">
        <v>72.0</v>
      </c>
      <c r="Q54" s="15">
        <v>72.0</v>
      </c>
      <c r="R54" s="15">
        <v>72.0</v>
      </c>
      <c r="S54" s="15">
        <v>72.0</v>
      </c>
      <c r="T54" s="15">
        <v>72.0</v>
      </c>
      <c r="U54" s="15">
        <v>72.0</v>
      </c>
      <c r="V54" s="61">
        <v>72.0</v>
      </c>
      <c r="W54" s="15">
        <v>72.0</v>
      </c>
      <c r="X54" s="15">
        <v>72.0</v>
      </c>
      <c r="Y54" s="15">
        <v>72.0</v>
      </c>
      <c r="Z54" s="60">
        <v>72.0</v>
      </c>
      <c r="AA54" s="15">
        <v>72.0</v>
      </c>
      <c r="AB54" s="15">
        <v>72.0</v>
      </c>
      <c r="AC54" s="15">
        <v>72.0</v>
      </c>
      <c r="AD54" s="15">
        <v>72.0</v>
      </c>
      <c r="AE54" s="15">
        <v>72.0</v>
      </c>
      <c r="AF54" s="15"/>
      <c r="AG54" s="15"/>
      <c r="AH54" s="15"/>
      <c r="AI54" s="15"/>
      <c r="AJ54" s="15"/>
      <c r="AK54" s="15"/>
      <c r="AL54" s="15"/>
      <c r="AM54" s="15"/>
      <c r="AN54" s="15"/>
      <c r="AO54" s="15"/>
      <c r="AP54" s="61"/>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25">
        <v>1800.0</v>
      </c>
    </row>
    <row r="55" outlineLevel="1">
      <c r="A55" s="48"/>
      <c r="B55" s="75" t="s">
        <v>24</v>
      </c>
      <c r="C55" s="15"/>
      <c r="D55" s="15"/>
      <c r="E55" s="15"/>
      <c r="F55" s="15"/>
      <c r="G55" s="15">
        <v>0.0</v>
      </c>
      <c r="H55" s="15">
        <v>0.0</v>
      </c>
      <c r="I55" s="15">
        <v>0.0</v>
      </c>
      <c r="J55" s="15">
        <v>0.0</v>
      </c>
      <c r="K55" s="15">
        <v>0.0</v>
      </c>
      <c r="L55" s="15">
        <v>0.0</v>
      </c>
      <c r="M55" s="15">
        <v>0.0</v>
      </c>
      <c r="N55" s="15">
        <v>0.6000000000000001</v>
      </c>
      <c r="O55" s="15">
        <v>1.2000000000000002</v>
      </c>
      <c r="P55" s="15">
        <v>1.7999999999999998</v>
      </c>
      <c r="Q55" s="15">
        <v>2.4000000000000004</v>
      </c>
      <c r="R55" s="15">
        <v>3.0</v>
      </c>
      <c r="S55" s="15">
        <v>3.5999999999999996</v>
      </c>
      <c r="T55" s="15">
        <v>3.5999999999999996</v>
      </c>
      <c r="U55" s="15">
        <v>3.5999999999999996</v>
      </c>
      <c r="V55" s="61">
        <v>3.5999999999999996</v>
      </c>
      <c r="W55" s="15">
        <v>6.0</v>
      </c>
      <c r="X55" s="15">
        <v>6.0</v>
      </c>
      <c r="Y55" s="15">
        <v>6.0</v>
      </c>
      <c r="Z55" s="60">
        <v>60.0</v>
      </c>
      <c r="AA55" s="15">
        <v>60.0</v>
      </c>
      <c r="AB55" s="15">
        <v>60.0</v>
      </c>
      <c r="AC55" s="15">
        <v>60.0</v>
      </c>
      <c r="AD55" s="15">
        <v>60.0</v>
      </c>
      <c r="AE55" s="15">
        <v>60.0</v>
      </c>
      <c r="AF55" s="15"/>
      <c r="AG55" s="15"/>
      <c r="AH55" s="15"/>
      <c r="AI55" s="15"/>
      <c r="AJ55" s="15"/>
      <c r="AK55" s="15"/>
      <c r="AL55" s="15"/>
      <c r="AM55" s="15"/>
      <c r="AN55" s="15"/>
      <c r="AO55" s="15"/>
      <c r="AP55" s="61"/>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25">
        <v>401.4</v>
      </c>
    </row>
    <row r="56" outlineLevel="1">
      <c r="A56" s="36"/>
      <c r="B56" s="36" t="s">
        <v>26</v>
      </c>
      <c r="C56" s="15"/>
      <c r="D56" s="15"/>
      <c r="E56" s="15"/>
      <c r="F56" s="15"/>
      <c r="G56" s="24">
        <v>-54.0</v>
      </c>
      <c r="H56" s="24">
        <v>-54.0</v>
      </c>
      <c r="I56" s="24">
        <v>-54.0</v>
      </c>
      <c r="J56" s="24">
        <v>-60.0</v>
      </c>
      <c r="K56" s="24">
        <v>-66.0</v>
      </c>
      <c r="L56" s="24">
        <v>-66.0</v>
      </c>
      <c r="M56" s="24">
        <v>-66.0</v>
      </c>
      <c r="N56" s="24">
        <v>-90.6</v>
      </c>
      <c r="O56" s="24">
        <v>-91.2</v>
      </c>
      <c r="P56" s="24">
        <v>-91.8</v>
      </c>
      <c r="Q56" s="24">
        <v>-92.4</v>
      </c>
      <c r="R56" s="24">
        <v>-93.0</v>
      </c>
      <c r="S56" s="24">
        <v>-93.6</v>
      </c>
      <c r="T56" s="24">
        <v>-113.6</v>
      </c>
      <c r="U56" s="24">
        <v>-113.6</v>
      </c>
      <c r="V56" s="62">
        <v>-125.6</v>
      </c>
      <c r="W56" s="24">
        <v>-128.0</v>
      </c>
      <c r="X56" s="24">
        <v>-128.0</v>
      </c>
      <c r="Y56" s="24">
        <v>-128.0</v>
      </c>
      <c r="Z56" s="63">
        <v>-212.0</v>
      </c>
      <c r="AA56" s="24">
        <v>-182.0</v>
      </c>
      <c r="AB56" s="24">
        <v>-182.0</v>
      </c>
      <c r="AC56" s="24">
        <v>-182.0</v>
      </c>
      <c r="AD56" s="24">
        <v>-182.0</v>
      </c>
      <c r="AE56" s="24">
        <v>-182.0</v>
      </c>
      <c r="AF56" s="15"/>
      <c r="AG56" s="15"/>
      <c r="AH56" s="15"/>
      <c r="AI56" s="15"/>
      <c r="AJ56" s="15"/>
      <c r="AK56" s="15"/>
      <c r="AL56" s="15"/>
      <c r="AM56" s="15"/>
      <c r="AN56" s="15"/>
      <c r="AO56" s="15"/>
      <c r="AP56" s="61"/>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25">
        <v>-2831.3999999999996</v>
      </c>
    </row>
    <row r="57" ht="13.5" customHeight="1" outlineLevel="1">
      <c r="A57" s="13"/>
      <c r="B57" s="13"/>
      <c r="C57" s="41"/>
      <c r="D57" s="4"/>
      <c r="E57" s="4"/>
      <c r="F57" s="4"/>
      <c r="G57" s="4"/>
      <c r="H57" s="4"/>
      <c r="I57" s="4"/>
      <c r="J57" s="4"/>
      <c r="K57" s="4"/>
      <c r="L57" s="4"/>
      <c r="M57" s="4"/>
      <c r="N57" s="4"/>
      <c r="O57" s="4"/>
      <c r="P57" s="4"/>
      <c r="Q57" s="4"/>
      <c r="R57" s="4"/>
      <c r="S57" s="4"/>
      <c r="T57" s="4"/>
      <c r="U57" s="4"/>
      <c r="V57" s="72"/>
      <c r="W57" s="4"/>
      <c r="X57" s="4"/>
      <c r="Y57" s="4"/>
      <c r="Z57" s="71"/>
      <c r="AA57" s="4"/>
      <c r="AB57" s="4"/>
      <c r="AC57" s="4"/>
      <c r="AD57" s="4"/>
      <c r="AE57" s="4"/>
      <c r="AF57" s="4"/>
      <c r="AG57" s="4"/>
      <c r="AH57" s="4"/>
      <c r="AI57" s="4"/>
      <c r="AJ57" s="4"/>
      <c r="AK57" s="4"/>
      <c r="AL57" s="4"/>
      <c r="AM57" s="4"/>
      <c r="AN57" s="4"/>
      <c r="AO57" s="4"/>
      <c r="AP57" s="72"/>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25"/>
    </row>
    <row r="58">
      <c r="A58" s="16" t="s">
        <v>42</v>
      </c>
      <c r="B58" s="18" t="s">
        <v>11</v>
      </c>
      <c r="C58" s="54" t="s">
        <v>54</v>
      </c>
      <c r="D58" s="19"/>
      <c r="E58" s="20" t="s">
        <v>55</v>
      </c>
      <c r="F58" s="19"/>
      <c r="G58" s="19"/>
      <c r="H58" s="19"/>
      <c r="I58" s="19"/>
      <c r="J58" s="19"/>
      <c r="K58" s="19"/>
      <c r="L58" s="20" t="s">
        <v>59</v>
      </c>
      <c r="M58" s="19"/>
      <c r="N58" s="19"/>
      <c r="O58" s="19"/>
      <c r="P58" s="19"/>
      <c r="Q58" s="19"/>
      <c r="R58" s="19"/>
      <c r="S58" s="19"/>
      <c r="T58" s="19"/>
      <c r="U58" s="19"/>
      <c r="V58" s="66"/>
      <c r="W58" s="19"/>
      <c r="X58" s="19"/>
      <c r="Y58" s="19"/>
      <c r="Z58" s="69" t="s">
        <v>60</v>
      </c>
      <c r="AA58" s="19"/>
      <c r="AB58" s="19"/>
      <c r="AC58" s="19"/>
      <c r="AD58" s="19"/>
      <c r="AE58" s="19"/>
      <c r="AF58" s="19"/>
      <c r="AG58" s="19"/>
      <c r="AH58" s="19"/>
      <c r="AI58" s="19"/>
      <c r="AJ58" s="19"/>
      <c r="AK58" s="19"/>
      <c r="AL58" s="19"/>
      <c r="AM58" s="19"/>
      <c r="AN58" s="19"/>
      <c r="AO58" s="19"/>
      <c r="AP58" s="66"/>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25"/>
    </row>
    <row r="59" outlineLevel="1">
      <c r="A59" s="48"/>
      <c r="B59" s="75" t="s">
        <v>58</v>
      </c>
      <c r="C59" s="24">
        <f>9.5*12</f>
        <v>114</v>
      </c>
      <c r="D59" s="24">
        <f t="shared" ref="D59:D60" si="46">C59</f>
        <v>114</v>
      </c>
      <c r="E59" s="24">
        <f>12*12</f>
        <v>144</v>
      </c>
      <c r="F59" s="24">
        <f t="shared" ref="F59:K59" si="43">E59</f>
        <v>144</v>
      </c>
      <c r="G59" s="24">
        <f t="shared" si="43"/>
        <v>144</v>
      </c>
      <c r="H59" s="24">
        <f t="shared" si="43"/>
        <v>144</v>
      </c>
      <c r="I59" s="24">
        <f t="shared" si="43"/>
        <v>144</v>
      </c>
      <c r="J59" s="24">
        <f t="shared" si="43"/>
        <v>144</v>
      </c>
      <c r="K59" s="24">
        <f t="shared" si="43"/>
        <v>144</v>
      </c>
      <c r="L59" s="24">
        <f>15*12</f>
        <v>180</v>
      </c>
      <c r="M59" s="24">
        <f t="shared" ref="M59:Y59" si="44">L59</f>
        <v>180</v>
      </c>
      <c r="N59" s="24">
        <f t="shared" si="44"/>
        <v>180</v>
      </c>
      <c r="O59" s="24">
        <f t="shared" si="44"/>
        <v>180</v>
      </c>
      <c r="P59" s="24">
        <f t="shared" si="44"/>
        <v>180</v>
      </c>
      <c r="Q59" s="24">
        <f t="shared" si="44"/>
        <v>180</v>
      </c>
      <c r="R59" s="24">
        <f t="shared" si="44"/>
        <v>180</v>
      </c>
      <c r="S59" s="24">
        <f t="shared" si="44"/>
        <v>180</v>
      </c>
      <c r="T59" s="24">
        <f t="shared" si="44"/>
        <v>180</v>
      </c>
      <c r="U59" s="24">
        <f t="shared" si="44"/>
        <v>180</v>
      </c>
      <c r="V59" s="62">
        <f t="shared" si="44"/>
        <v>180</v>
      </c>
      <c r="W59" s="24">
        <f t="shared" si="44"/>
        <v>180</v>
      </c>
      <c r="X59" s="24">
        <f t="shared" si="44"/>
        <v>180</v>
      </c>
      <c r="Y59" s="24">
        <f t="shared" si="44"/>
        <v>180</v>
      </c>
      <c r="Z59" s="63">
        <f>3000+50</f>
        <v>3050</v>
      </c>
      <c r="AA59" s="24">
        <v>50.0</v>
      </c>
      <c r="AB59" s="24">
        <f t="shared" ref="AB59:BT59" si="45">AA59</f>
        <v>50</v>
      </c>
      <c r="AC59" s="24">
        <f t="shared" si="45"/>
        <v>50</v>
      </c>
      <c r="AD59" s="24">
        <f t="shared" si="45"/>
        <v>50</v>
      </c>
      <c r="AE59" s="24">
        <f t="shared" si="45"/>
        <v>50</v>
      </c>
      <c r="AF59" s="24">
        <f t="shared" si="45"/>
        <v>50</v>
      </c>
      <c r="AG59" s="24">
        <f t="shared" si="45"/>
        <v>50</v>
      </c>
      <c r="AH59" s="24">
        <f t="shared" si="45"/>
        <v>50</v>
      </c>
      <c r="AI59" s="24">
        <f t="shared" si="45"/>
        <v>50</v>
      </c>
      <c r="AJ59" s="24">
        <f t="shared" si="45"/>
        <v>50</v>
      </c>
      <c r="AK59" s="24">
        <f t="shared" si="45"/>
        <v>50</v>
      </c>
      <c r="AL59" s="24">
        <f t="shared" si="45"/>
        <v>50</v>
      </c>
      <c r="AM59" s="24">
        <f t="shared" si="45"/>
        <v>50</v>
      </c>
      <c r="AN59" s="24">
        <f t="shared" si="45"/>
        <v>50</v>
      </c>
      <c r="AO59" s="24">
        <f t="shared" si="45"/>
        <v>50</v>
      </c>
      <c r="AP59" s="62">
        <f t="shared" si="45"/>
        <v>50</v>
      </c>
      <c r="AQ59" s="24">
        <f t="shared" si="45"/>
        <v>50</v>
      </c>
      <c r="AR59" s="24">
        <f t="shared" si="45"/>
        <v>50</v>
      </c>
      <c r="AS59" s="24">
        <f t="shared" si="45"/>
        <v>50</v>
      </c>
      <c r="AT59" s="24">
        <f t="shared" si="45"/>
        <v>50</v>
      </c>
      <c r="AU59" s="24">
        <f t="shared" si="45"/>
        <v>50</v>
      </c>
      <c r="AV59" s="24">
        <f t="shared" si="45"/>
        <v>50</v>
      </c>
      <c r="AW59" s="24">
        <f t="shared" si="45"/>
        <v>50</v>
      </c>
      <c r="AX59" s="24">
        <f t="shared" si="45"/>
        <v>50</v>
      </c>
      <c r="AY59" s="24">
        <f t="shared" si="45"/>
        <v>50</v>
      </c>
      <c r="AZ59" s="24">
        <f t="shared" si="45"/>
        <v>50</v>
      </c>
      <c r="BA59" s="24">
        <f t="shared" si="45"/>
        <v>50</v>
      </c>
      <c r="BB59" s="24">
        <f t="shared" si="45"/>
        <v>50</v>
      </c>
      <c r="BC59" s="24">
        <f t="shared" si="45"/>
        <v>50</v>
      </c>
      <c r="BD59" s="24">
        <f t="shared" si="45"/>
        <v>50</v>
      </c>
      <c r="BE59" s="24">
        <f t="shared" si="45"/>
        <v>50</v>
      </c>
      <c r="BF59" s="24">
        <f t="shared" si="45"/>
        <v>50</v>
      </c>
      <c r="BG59" s="24">
        <f t="shared" si="45"/>
        <v>50</v>
      </c>
      <c r="BH59" s="24">
        <f t="shared" si="45"/>
        <v>50</v>
      </c>
      <c r="BI59" s="24">
        <f t="shared" si="45"/>
        <v>50</v>
      </c>
      <c r="BJ59" s="24">
        <f t="shared" si="45"/>
        <v>50</v>
      </c>
      <c r="BK59" s="24">
        <f t="shared" si="45"/>
        <v>50</v>
      </c>
      <c r="BL59" s="24">
        <f t="shared" si="45"/>
        <v>50</v>
      </c>
      <c r="BM59" s="24">
        <f t="shared" si="45"/>
        <v>50</v>
      </c>
      <c r="BN59" s="24">
        <f t="shared" si="45"/>
        <v>50</v>
      </c>
      <c r="BO59" s="24">
        <f t="shared" si="45"/>
        <v>50</v>
      </c>
      <c r="BP59" s="24">
        <f t="shared" si="45"/>
        <v>50</v>
      </c>
      <c r="BQ59" s="24">
        <f t="shared" si="45"/>
        <v>50</v>
      </c>
      <c r="BR59" s="24">
        <f t="shared" si="45"/>
        <v>50</v>
      </c>
      <c r="BS59" s="24">
        <f t="shared" si="45"/>
        <v>50</v>
      </c>
      <c r="BT59" s="24">
        <f t="shared" si="45"/>
        <v>50</v>
      </c>
      <c r="BU59" s="24"/>
      <c r="BV59" s="25">
        <f t="shared" ref="BV59:BV61" si="48">SUM(C59:BT59)</f>
        <v>9106</v>
      </c>
    </row>
    <row r="60" outlineLevel="1">
      <c r="A60" s="48"/>
      <c r="B60" s="75" t="s">
        <v>20</v>
      </c>
      <c r="C60" s="24">
        <v>60.0</v>
      </c>
      <c r="D60" s="15">
        <f t="shared" si="46"/>
        <v>60</v>
      </c>
      <c r="E60" s="15">
        <f>D60</f>
        <v>60</v>
      </c>
      <c r="F60" s="24">
        <v>60.0</v>
      </c>
      <c r="G60" s="15">
        <f t="shared" ref="G60:BT60" si="47">F60</f>
        <v>60</v>
      </c>
      <c r="H60" s="15">
        <f t="shared" si="47"/>
        <v>60</v>
      </c>
      <c r="I60" s="15">
        <f t="shared" si="47"/>
        <v>60</v>
      </c>
      <c r="J60" s="15">
        <f t="shared" si="47"/>
        <v>60</v>
      </c>
      <c r="K60" s="15">
        <f t="shared" si="47"/>
        <v>60</v>
      </c>
      <c r="L60" s="15">
        <f t="shared" si="47"/>
        <v>60</v>
      </c>
      <c r="M60" s="15">
        <f t="shared" si="47"/>
        <v>60</v>
      </c>
      <c r="N60" s="15">
        <f t="shared" si="47"/>
        <v>60</v>
      </c>
      <c r="O60" s="15">
        <f t="shared" si="47"/>
        <v>60</v>
      </c>
      <c r="P60" s="15">
        <f t="shared" si="47"/>
        <v>60</v>
      </c>
      <c r="Q60" s="15">
        <f t="shared" si="47"/>
        <v>60</v>
      </c>
      <c r="R60" s="15">
        <f t="shared" si="47"/>
        <v>60</v>
      </c>
      <c r="S60" s="15">
        <f t="shared" si="47"/>
        <v>60</v>
      </c>
      <c r="T60" s="15">
        <f t="shared" si="47"/>
        <v>60</v>
      </c>
      <c r="U60" s="15">
        <f t="shared" si="47"/>
        <v>60</v>
      </c>
      <c r="V60" s="61">
        <f t="shared" si="47"/>
        <v>60</v>
      </c>
      <c r="W60" s="15">
        <f t="shared" si="47"/>
        <v>60</v>
      </c>
      <c r="X60" s="15">
        <f t="shared" si="47"/>
        <v>60</v>
      </c>
      <c r="Y60" s="15">
        <f t="shared" si="47"/>
        <v>60</v>
      </c>
      <c r="Z60" s="60">
        <f t="shared" si="47"/>
        <v>60</v>
      </c>
      <c r="AA60" s="15">
        <f t="shared" si="47"/>
        <v>60</v>
      </c>
      <c r="AB60" s="15">
        <f t="shared" si="47"/>
        <v>60</v>
      </c>
      <c r="AC60" s="15">
        <f t="shared" si="47"/>
        <v>60</v>
      </c>
      <c r="AD60" s="15">
        <f t="shared" si="47"/>
        <v>60</v>
      </c>
      <c r="AE60" s="15">
        <f t="shared" si="47"/>
        <v>60</v>
      </c>
      <c r="AF60" s="15">
        <f t="shared" si="47"/>
        <v>60</v>
      </c>
      <c r="AG60" s="15">
        <f t="shared" si="47"/>
        <v>60</v>
      </c>
      <c r="AH60" s="15">
        <f t="shared" si="47"/>
        <v>60</v>
      </c>
      <c r="AI60" s="15">
        <f t="shared" si="47"/>
        <v>60</v>
      </c>
      <c r="AJ60" s="15">
        <f t="shared" si="47"/>
        <v>60</v>
      </c>
      <c r="AK60" s="15">
        <f t="shared" si="47"/>
        <v>60</v>
      </c>
      <c r="AL60" s="15">
        <f t="shared" si="47"/>
        <v>60</v>
      </c>
      <c r="AM60" s="15">
        <f t="shared" si="47"/>
        <v>60</v>
      </c>
      <c r="AN60" s="15">
        <f t="shared" si="47"/>
        <v>60</v>
      </c>
      <c r="AO60" s="15">
        <f t="shared" si="47"/>
        <v>60</v>
      </c>
      <c r="AP60" s="61">
        <f t="shared" si="47"/>
        <v>60</v>
      </c>
      <c r="AQ60" s="15">
        <f t="shared" si="47"/>
        <v>60</v>
      </c>
      <c r="AR60" s="15">
        <f t="shared" si="47"/>
        <v>60</v>
      </c>
      <c r="AS60" s="15">
        <f t="shared" si="47"/>
        <v>60</v>
      </c>
      <c r="AT60" s="15">
        <f t="shared" si="47"/>
        <v>60</v>
      </c>
      <c r="AU60" s="15">
        <f t="shared" si="47"/>
        <v>60</v>
      </c>
      <c r="AV60" s="15">
        <f t="shared" si="47"/>
        <v>60</v>
      </c>
      <c r="AW60" s="15">
        <f t="shared" si="47"/>
        <v>60</v>
      </c>
      <c r="AX60" s="15">
        <f t="shared" si="47"/>
        <v>60</v>
      </c>
      <c r="AY60" s="15">
        <f t="shared" si="47"/>
        <v>60</v>
      </c>
      <c r="AZ60" s="15">
        <f t="shared" si="47"/>
        <v>60</v>
      </c>
      <c r="BA60" s="15">
        <f t="shared" si="47"/>
        <v>60</v>
      </c>
      <c r="BB60" s="15">
        <f t="shared" si="47"/>
        <v>60</v>
      </c>
      <c r="BC60" s="15">
        <f t="shared" si="47"/>
        <v>60</v>
      </c>
      <c r="BD60" s="15">
        <f t="shared" si="47"/>
        <v>60</v>
      </c>
      <c r="BE60" s="15">
        <f t="shared" si="47"/>
        <v>60</v>
      </c>
      <c r="BF60" s="15">
        <f t="shared" si="47"/>
        <v>60</v>
      </c>
      <c r="BG60" s="15">
        <f t="shared" si="47"/>
        <v>60</v>
      </c>
      <c r="BH60" s="15">
        <f t="shared" si="47"/>
        <v>60</v>
      </c>
      <c r="BI60" s="15">
        <f t="shared" si="47"/>
        <v>60</v>
      </c>
      <c r="BJ60" s="15">
        <f t="shared" si="47"/>
        <v>60</v>
      </c>
      <c r="BK60" s="15">
        <f t="shared" si="47"/>
        <v>60</v>
      </c>
      <c r="BL60" s="15">
        <f t="shared" si="47"/>
        <v>60</v>
      </c>
      <c r="BM60" s="15">
        <f t="shared" si="47"/>
        <v>60</v>
      </c>
      <c r="BN60" s="15">
        <f t="shared" si="47"/>
        <v>60</v>
      </c>
      <c r="BO60" s="15">
        <f t="shared" si="47"/>
        <v>60</v>
      </c>
      <c r="BP60" s="15">
        <f t="shared" si="47"/>
        <v>60</v>
      </c>
      <c r="BQ60" s="15">
        <f t="shared" si="47"/>
        <v>60</v>
      </c>
      <c r="BR60" s="15">
        <f t="shared" si="47"/>
        <v>60</v>
      </c>
      <c r="BS60" s="15">
        <f t="shared" si="47"/>
        <v>60</v>
      </c>
      <c r="BT60" s="15">
        <f t="shared" si="47"/>
        <v>60</v>
      </c>
      <c r="BU60" s="15"/>
      <c r="BV60" s="25">
        <f t="shared" si="48"/>
        <v>4200</v>
      </c>
    </row>
    <row r="61" outlineLevel="1">
      <c r="A61" s="35"/>
      <c r="B61" s="33" t="s">
        <v>25</v>
      </c>
      <c r="C61" s="19">
        <f t="shared" ref="C61:BT61" si="49">SUM(C59:C60)</f>
        <v>174</v>
      </c>
      <c r="D61" s="19">
        <f t="shared" si="49"/>
        <v>174</v>
      </c>
      <c r="E61" s="19">
        <f t="shared" si="49"/>
        <v>204</v>
      </c>
      <c r="F61" s="19">
        <f t="shared" si="49"/>
        <v>204</v>
      </c>
      <c r="G61" s="19">
        <f t="shared" si="49"/>
        <v>204</v>
      </c>
      <c r="H61" s="19">
        <f t="shared" si="49"/>
        <v>204</v>
      </c>
      <c r="I61" s="19">
        <f t="shared" si="49"/>
        <v>204</v>
      </c>
      <c r="J61" s="19">
        <f t="shared" si="49"/>
        <v>204</v>
      </c>
      <c r="K61" s="19">
        <f t="shared" si="49"/>
        <v>204</v>
      </c>
      <c r="L61" s="19">
        <f t="shared" si="49"/>
        <v>240</v>
      </c>
      <c r="M61" s="19">
        <f t="shared" si="49"/>
        <v>240</v>
      </c>
      <c r="N61" s="19">
        <f t="shared" si="49"/>
        <v>240</v>
      </c>
      <c r="O61" s="19">
        <f t="shared" si="49"/>
        <v>240</v>
      </c>
      <c r="P61" s="19">
        <f t="shared" si="49"/>
        <v>240</v>
      </c>
      <c r="Q61" s="19">
        <f t="shared" si="49"/>
        <v>240</v>
      </c>
      <c r="R61" s="19">
        <f t="shared" si="49"/>
        <v>240</v>
      </c>
      <c r="S61" s="19">
        <f t="shared" si="49"/>
        <v>240</v>
      </c>
      <c r="T61" s="19">
        <f t="shared" si="49"/>
        <v>240</v>
      </c>
      <c r="U61" s="19">
        <f t="shared" si="49"/>
        <v>240</v>
      </c>
      <c r="V61" s="66">
        <f t="shared" si="49"/>
        <v>240</v>
      </c>
      <c r="W61" s="19">
        <f t="shared" si="49"/>
        <v>240</v>
      </c>
      <c r="X61" s="19">
        <f t="shared" si="49"/>
        <v>240</v>
      </c>
      <c r="Y61" s="19">
        <f t="shared" si="49"/>
        <v>240</v>
      </c>
      <c r="Z61" s="65">
        <f t="shared" si="49"/>
        <v>3110</v>
      </c>
      <c r="AA61" s="19">
        <f t="shared" si="49"/>
        <v>110</v>
      </c>
      <c r="AB61" s="19">
        <f t="shared" si="49"/>
        <v>110</v>
      </c>
      <c r="AC61" s="19">
        <f t="shared" si="49"/>
        <v>110</v>
      </c>
      <c r="AD61" s="19">
        <f t="shared" si="49"/>
        <v>110</v>
      </c>
      <c r="AE61" s="19">
        <f t="shared" si="49"/>
        <v>110</v>
      </c>
      <c r="AF61" s="19">
        <f t="shared" si="49"/>
        <v>110</v>
      </c>
      <c r="AG61" s="19">
        <f t="shared" si="49"/>
        <v>110</v>
      </c>
      <c r="AH61" s="19">
        <f t="shared" si="49"/>
        <v>110</v>
      </c>
      <c r="AI61" s="19">
        <f t="shared" si="49"/>
        <v>110</v>
      </c>
      <c r="AJ61" s="19">
        <f t="shared" si="49"/>
        <v>110</v>
      </c>
      <c r="AK61" s="19">
        <f t="shared" si="49"/>
        <v>110</v>
      </c>
      <c r="AL61" s="19">
        <f t="shared" si="49"/>
        <v>110</v>
      </c>
      <c r="AM61" s="19">
        <f t="shared" si="49"/>
        <v>110</v>
      </c>
      <c r="AN61" s="19">
        <f t="shared" si="49"/>
        <v>110</v>
      </c>
      <c r="AO61" s="19">
        <f t="shared" si="49"/>
        <v>110</v>
      </c>
      <c r="AP61" s="66">
        <f t="shared" si="49"/>
        <v>110</v>
      </c>
      <c r="AQ61" s="19">
        <f t="shared" si="49"/>
        <v>110</v>
      </c>
      <c r="AR61" s="19">
        <f t="shared" si="49"/>
        <v>110</v>
      </c>
      <c r="AS61" s="19">
        <f t="shared" si="49"/>
        <v>110</v>
      </c>
      <c r="AT61" s="19">
        <f t="shared" si="49"/>
        <v>110</v>
      </c>
      <c r="AU61" s="19">
        <f t="shared" si="49"/>
        <v>110</v>
      </c>
      <c r="AV61" s="19">
        <f t="shared" si="49"/>
        <v>110</v>
      </c>
      <c r="AW61" s="19">
        <f t="shared" si="49"/>
        <v>110</v>
      </c>
      <c r="AX61" s="19">
        <f t="shared" si="49"/>
        <v>110</v>
      </c>
      <c r="AY61" s="19">
        <f t="shared" si="49"/>
        <v>110</v>
      </c>
      <c r="AZ61" s="19">
        <f t="shared" si="49"/>
        <v>110</v>
      </c>
      <c r="BA61" s="19">
        <f t="shared" si="49"/>
        <v>110</v>
      </c>
      <c r="BB61" s="19">
        <f t="shared" si="49"/>
        <v>110</v>
      </c>
      <c r="BC61" s="19">
        <f t="shared" si="49"/>
        <v>110</v>
      </c>
      <c r="BD61" s="19">
        <f t="shared" si="49"/>
        <v>110</v>
      </c>
      <c r="BE61" s="19">
        <f t="shared" si="49"/>
        <v>110</v>
      </c>
      <c r="BF61" s="19">
        <f t="shared" si="49"/>
        <v>110</v>
      </c>
      <c r="BG61" s="19">
        <f t="shared" si="49"/>
        <v>110</v>
      </c>
      <c r="BH61" s="19">
        <f t="shared" si="49"/>
        <v>110</v>
      </c>
      <c r="BI61" s="19">
        <f t="shared" si="49"/>
        <v>110</v>
      </c>
      <c r="BJ61" s="19">
        <f t="shared" si="49"/>
        <v>110</v>
      </c>
      <c r="BK61" s="19">
        <f t="shared" si="49"/>
        <v>110</v>
      </c>
      <c r="BL61" s="19">
        <f t="shared" si="49"/>
        <v>110</v>
      </c>
      <c r="BM61" s="19">
        <f t="shared" si="49"/>
        <v>110</v>
      </c>
      <c r="BN61" s="19">
        <f t="shared" si="49"/>
        <v>110</v>
      </c>
      <c r="BO61" s="19">
        <f t="shared" si="49"/>
        <v>110</v>
      </c>
      <c r="BP61" s="19">
        <f t="shared" si="49"/>
        <v>110</v>
      </c>
      <c r="BQ61" s="19">
        <f t="shared" si="49"/>
        <v>110</v>
      </c>
      <c r="BR61" s="19">
        <f t="shared" si="49"/>
        <v>110</v>
      </c>
      <c r="BS61" s="19">
        <f t="shared" si="49"/>
        <v>110</v>
      </c>
      <c r="BT61" s="19">
        <f t="shared" si="49"/>
        <v>110</v>
      </c>
      <c r="BU61" s="19"/>
      <c r="BV61" s="25">
        <f t="shared" si="48"/>
        <v>13306</v>
      </c>
    </row>
    <row r="62">
      <c r="A62" s="19"/>
      <c r="B62" s="19"/>
      <c r="C62" s="19"/>
      <c r="D62" s="19"/>
      <c r="E62" s="19"/>
      <c r="F62" s="19"/>
      <c r="G62" s="19"/>
      <c r="H62" s="19"/>
      <c r="I62" s="19"/>
      <c r="J62" s="19"/>
      <c r="K62" s="19"/>
      <c r="L62" s="19"/>
      <c r="M62" s="19"/>
      <c r="N62" s="19"/>
      <c r="O62" s="19"/>
      <c r="P62" s="19"/>
      <c r="Q62" s="19"/>
      <c r="R62" s="19"/>
      <c r="S62" s="19"/>
      <c r="T62" s="19"/>
      <c r="U62" s="19"/>
      <c r="V62" s="66"/>
      <c r="W62" s="19"/>
      <c r="X62" s="19"/>
      <c r="Y62" s="19"/>
      <c r="Z62" s="65"/>
      <c r="AA62" s="19"/>
      <c r="AB62" s="19"/>
      <c r="AC62" s="19"/>
      <c r="AD62" s="19"/>
      <c r="AE62" s="19"/>
      <c r="AF62" s="19"/>
      <c r="AG62" s="19"/>
      <c r="AH62" s="19"/>
      <c r="AI62" s="19"/>
      <c r="AJ62" s="19"/>
      <c r="AK62" s="19"/>
      <c r="AL62" s="19"/>
      <c r="AM62" s="19"/>
      <c r="AN62" s="19"/>
      <c r="AO62" s="19"/>
      <c r="AP62" s="66"/>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25"/>
    </row>
    <row r="63">
      <c r="A63" s="16" t="s">
        <v>8</v>
      </c>
      <c r="B63" s="18" t="s">
        <v>11</v>
      </c>
      <c r="C63" s="19"/>
      <c r="D63" s="19"/>
      <c r="E63" s="19"/>
      <c r="F63" s="19"/>
      <c r="G63" s="19"/>
      <c r="H63" s="19"/>
      <c r="I63" s="19"/>
      <c r="J63" s="19"/>
      <c r="K63" s="19"/>
      <c r="L63" s="19"/>
      <c r="M63" s="19"/>
      <c r="N63" s="19"/>
      <c r="O63" s="19"/>
      <c r="P63" s="19"/>
      <c r="Q63" s="19"/>
      <c r="R63" s="19"/>
      <c r="S63" s="19"/>
      <c r="T63" s="19"/>
      <c r="U63" s="19"/>
      <c r="V63" s="66"/>
      <c r="W63" s="19"/>
      <c r="X63" s="19"/>
      <c r="Y63" s="19"/>
      <c r="Z63" s="65"/>
      <c r="AA63" s="19"/>
      <c r="AB63" s="19"/>
      <c r="AC63" s="19"/>
      <c r="AD63" s="19"/>
      <c r="AE63" s="19"/>
      <c r="AF63" s="19"/>
      <c r="AG63" s="19"/>
      <c r="AH63" s="19"/>
      <c r="AI63" s="19"/>
      <c r="AJ63" s="19"/>
      <c r="AK63" s="19"/>
      <c r="AL63" s="19"/>
      <c r="AM63" s="19"/>
      <c r="AN63" s="19"/>
      <c r="AO63" s="19"/>
      <c r="AP63" s="66"/>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25"/>
    </row>
    <row r="64" outlineLevel="1">
      <c r="A64" s="22"/>
      <c r="B64" s="45" t="s">
        <v>16</v>
      </c>
      <c r="C64" s="15">
        <f t="shared" ref="C64:BT64" si="50">C4+C24</f>
        <v>1032</v>
      </c>
      <c r="D64" s="15" t="str">
        <f t="shared" si="50"/>
        <v>#REF!</v>
      </c>
      <c r="E64" s="15" t="str">
        <f t="shared" si="50"/>
        <v>#REF!</v>
      </c>
      <c r="F64" s="15" t="str">
        <f t="shared" si="50"/>
        <v>#REF!</v>
      </c>
      <c r="G64" s="15" t="str">
        <f t="shared" si="50"/>
        <v>#REF!</v>
      </c>
      <c r="H64" s="15" t="str">
        <f t="shared" si="50"/>
        <v>#REF!</v>
      </c>
      <c r="I64" s="15" t="str">
        <f t="shared" si="50"/>
        <v>#REF!</v>
      </c>
      <c r="J64" s="15" t="str">
        <f t="shared" si="50"/>
        <v>#REF!</v>
      </c>
      <c r="K64" s="15" t="str">
        <f t="shared" si="50"/>
        <v>#REF!</v>
      </c>
      <c r="L64" s="15" t="str">
        <f t="shared" si="50"/>
        <v>#REF!</v>
      </c>
      <c r="M64" s="15" t="str">
        <f t="shared" si="50"/>
        <v>#REF!</v>
      </c>
      <c r="N64" s="15" t="str">
        <f t="shared" si="50"/>
        <v>#REF!</v>
      </c>
      <c r="O64" s="15" t="str">
        <f t="shared" si="50"/>
        <v>#REF!</v>
      </c>
      <c r="P64" s="15" t="str">
        <f t="shared" si="50"/>
        <v>#REF!</v>
      </c>
      <c r="Q64" s="15" t="str">
        <f t="shared" si="50"/>
        <v>#REF!</v>
      </c>
      <c r="R64" s="15" t="str">
        <f t="shared" si="50"/>
        <v>#REF!</v>
      </c>
      <c r="S64" s="15" t="str">
        <f t="shared" si="50"/>
        <v>#REF!</v>
      </c>
      <c r="T64" s="15" t="str">
        <f t="shared" si="50"/>
        <v>#REF!</v>
      </c>
      <c r="U64" s="15" t="str">
        <f t="shared" si="50"/>
        <v>#REF!</v>
      </c>
      <c r="V64" s="61" t="str">
        <f t="shared" si="50"/>
        <v>#REF!</v>
      </c>
      <c r="W64" s="15" t="str">
        <f t="shared" si="50"/>
        <v>#REF!</v>
      </c>
      <c r="X64" s="15" t="str">
        <f t="shared" si="50"/>
        <v>#REF!</v>
      </c>
      <c r="Y64" s="15" t="str">
        <f t="shared" si="50"/>
        <v>#REF!</v>
      </c>
      <c r="Z64" s="60" t="str">
        <f t="shared" si="50"/>
        <v>#REF!</v>
      </c>
      <c r="AA64" s="15" t="str">
        <f t="shared" si="50"/>
        <v>#REF!</v>
      </c>
      <c r="AB64" s="15" t="str">
        <f t="shared" si="50"/>
        <v>#REF!</v>
      </c>
      <c r="AC64" s="15" t="str">
        <f t="shared" si="50"/>
        <v>#REF!</v>
      </c>
      <c r="AD64" s="15" t="str">
        <f t="shared" si="50"/>
        <v>#REF!</v>
      </c>
      <c r="AE64" s="15" t="str">
        <f t="shared" si="50"/>
        <v>#REF!</v>
      </c>
      <c r="AF64" s="15" t="str">
        <f t="shared" si="50"/>
        <v>#REF!</v>
      </c>
      <c r="AG64" s="15" t="str">
        <f t="shared" si="50"/>
        <v>#REF!</v>
      </c>
      <c r="AH64" s="15" t="str">
        <f t="shared" si="50"/>
        <v>#REF!</v>
      </c>
      <c r="AI64" s="15" t="str">
        <f t="shared" si="50"/>
        <v>#REF!</v>
      </c>
      <c r="AJ64" s="15" t="str">
        <f t="shared" si="50"/>
        <v>#REF!</v>
      </c>
      <c r="AK64" s="15" t="str">
        <f t="shared" si="50"/>
        <v>#REF!</v>
      </c>
      <c r="AL64" s="15" t="str">
        <f t="shared" si="50"/>
        <v>#REF!</v>
      </c>
      <c r="AM64" s="15" t="str">
        <f t="shared" si="50"/>
        <v>#REF!</v>
      </c>
      <c r="AN64" s="15" t="str">
        <f t="shared" si="50"/>
        <v>#REF!</v>
      </c>
      <c r="AO64" s="15" t="str">
        <f t="shared" si="50"/>
        <v>#REF!</v>
      </c>
      <c r="AP64" s="61">
        <f t="shared" si="50"/>
        <v>0</v>
      </c>
      <c r="AQ64" s="15">
        <f t="shared" si="50"/>
        <v>0</v>
      </c>
      <c r="AR64" s="15">
        <f t="shared" si="50"/>
        <v>0</v>
      </c>
      <c r="AS64" s="15">
        <f t="shared" si="50"/>
        <v>0</v>
      </c>
      <c r="AT64" s="15">
        <f t="shared" si="50"/>
        <v>0</v>
      </c>
      <c r="AU64" s="15">
        <f t="shared" si="50"/>
        <v>0</v>
      </c>
      <c r="AV64" s="15">
        <f t="shared" si="50"/>
        <v>0</v>
      </c>
      <c r="AW64" s="15">
        <f t="shared" si="50"/>
        <v>0</v>
      </c>
      <c r="AX64" s="15">
        <f t="shared" si="50"/>
        <v>0</v>
      </c>
      <c r="AY64" s="15">
        <f t="shared" si="50"/>
        <v>0</v>
      </c>
      <c r="AZ64" s="15">
        <f t="shared" si="50"/>
        <v>0</v>
      </c>
      <c r="BA64" s="15">
        <f t="shared" si="50"/>
        <v>0</v>
      </c>
      <c r="BB64" s="15">
        <f t="shared" si="50"/>
        <v>0</v>
      </c>
      <c r="BC64" s="15">
        <f t="shared" si="50"/>
        <v>0</v>
      </c>
      <c r="BD64" s="15">
        <f t="shared" si="50"/>
        <v>0</v>
      </c>
      <c r="BE64" s="15">
        <f t="shared" si="50"/>
        <v>0</v>
      </c>
      <c r="BF64" s="15">
        <f t="shared" si="50"/>
        <v>0</v>
      </c>
      <c r="BG64" s="15">
        <f t="shared" si="50"/>
        <v>0</v>
      </c>
      <c r="BH64" s="15">
        <f t="shared" si="50"/>
        <v>0</v>
      </c>
      <c r="BI64" s="15">
        <f t="shared" si="50"/>
        <v>0</v>
      </c>
      <c r="BJ64" s="15">
        <f t="shared" si="50"/>
        <v>0</v>
      </c>
      <c r="BK64" s="15">
        <f t="shared" si="50"/>
        <v>0</v>
      </c>
      <c r="BL64" s="15">
        <f t="shared" si="50"/>
        <v>0</v>
      </c>
      <c r="BM64" s="15">
        <f t="shared" si="50"/>
        <v>0</v>
      </c>
      <c r="BN64" s="15">
        <f t="shared" si="50"/>
        <v>0</v>
      </c>
      <c r="BO64" s="15">
        <f t="shared" si="50"/>
        <v>0</v>
      </c>
      <c r="BP64" s="15">
        <f t="shared" si="50"/>
        <v>0</v>
      </c>
      <c r="BQ64" s="15">
        <f t="shared" si="50"/>
        <v>0</v>
      </c>
      <c r="BR64" s="15">
        <f t="shared" si="50"/>
        <v>0</v>
      </c>
      <c r="BS64" s="15">
        <f t="shared" si="50"/>
        <v>0</v>
      </c>
      <c r="BT64" s="15">
        <f t="shared" si="50"/>
        <v>0</v>
      </c>
      <c r="BU64" s="15"/>
      <c r="BV64" s="25" t="str">
        <f t="shared" ref="BV64:BV75" si="52">SUM(C64:BT64)</f>
        <v>#REF!</v>
      </c>
    </row>
    <row r="65" outlineLevel="1">
      <c r="A65" s="22"/>
      <c r="B65" s="45" t="s">
        <v>17</v>
      </c>
      <c r="C65" s="15">
        <f t="shared" ref="C65:BT65" si="51">C5+C25</f>
        <v>0</v>
      </c>
      <c r="D65" s="15">
        <f t="shared" si="51"/>
        <v>0</v>
      </c>
      <c r="E65" s="15">
        <f t="shared" si="51"/>
        <v>0</v>
      </c>
      <c r="F65" s="15">
        <f t="shared" si="51"/>
        <v>0</v>
      </c>
      <c r="G65" s="15">
        <f t="shared" si="51"/>
        <v>0</v>
      </c>
      <c r="H65" s="15">
        <f t="shared" si="51"/>
        <v>0</v>
      </c>
      <c r="I65" s="15">
        <f t="shared" si="51"/>
        <v>0</v>
      </c>
      <c r="J65" s="15">
        <f t="shared" si="51"/>
        <v>0</v>
      </c>
      <c r="K65" s="15">
        <f t="shared" si="51"/>
        <v>0</v>
      </c>
      <c r="L65" s="15">
        <f t="shared" si="51"/>
        <v>0</v>
      </c>
      <c r="M65" s="15">
        <f t="shared" si="51"/>
        <v>0</v>
      </c>
      <c r="N65" s="15">
        <f t="shared" si="51"/>
        <v>0</v>
      </c>
      <c r="O65" s="15">
        <f t="shared" si="51"/>
        <v>0</v>
      </c>
      <c r="P65" s="15">
        <f t="shared" si="51"/>
        <v>0</v>
      </c>
      <c r="Q65" s="15">
        <f t="shared" si="51"/>
        <v>0</v>
      </c>
      <c r="R65" s="15">
        <f t="shared" si="51"/>
        <v>0</v>
      </c>
      <c r="S65" s="15">
        <f t="shared" si="51"/>
        <v>0</v>
      </c>
      <c r="T65" s="15">
        <f t="shared" si="51"/>
        <v>0</v>
      </c>
      <c r="U65" s="15">
        <f t="shared" si="51"/>
        <v>0</v>
      </c>
      <c r="V65" s="61">
        <f t="shared" si="51"/>
        <v>0</v>
      </c>
      <c r="W65" s="15">
        <f t="shared" si="51"/>
        <v>0</v>
      </c>
      <c r="X65" s="15">
        <f t="shared" si="51"/>
        <v>0</v>
      </c>
      <c r="Y65" s="15">
        <f t="shared" si="51"/>
        <v>0</v>
      </c>
      <c r="Z65" s="60" t="str">
        <f t="shared" si="51"/>
        <v>#REF!</v>
      </c>
      <c r="AA65" s="15">
        <f t="shared" si="51"/>
        <v>94</v>
      </c>
      <c r="AB65" s="15">
        <f t="shared" si="51"/>
        <v>94</v>
      </c>
      <c r="AC65" s="15">
        <f t="shared" si="51"/>
        <v>94</v>
      </c>
      <c r="AD65" s="15">
        <f t="shared" si="51"/>
        <v>94</v>
      </c>
      <c r="AE65" s="15">
        <f t="shared" si="51"/>
        <v>94</v>
      </c>
      <c r="AF65" s="15">
        <f t="shared" si="51"/>
        <v>94</v>
      </c>
      <c r="AG65" s="15">
        <f t="shared" si="51"/>
        <v>94</v>
      </c>
      <c r="AH65" s="15">
        <f t="shared" si="51"/>
        <v>94</v>
      </c>
      <c r="AI65" s="15">
        <f t="shared" si="51"/>
        <v>94</v>
      </c>
      <c r="AJ65" s="15">
        <f t="shared" si="51"/>
        <v>94</v>
      </c>
      <c r="AK65" s="15">
        <f t="shared" si="51"/>
        <v>94</v>
      </c>
      <c r="AL65" s="15">
        <f t="shared" si="51"/>
        <v>94</v>
      </c>
      <c r="AM65" s="15">
        <f t="shared" si="51"/>
        <v>94</v>
      </c>
      <c r="AN65" s="15">
        <f t="shared" si="51"/>
        <v>94</v>
      </c>
      <c r="AO65" s="15">
        <f t="shared" si="51"/>
        <v>94</v>
      </c>
      <c r="AP65" s="61">
        <f t="shared" si="51"/>
        <v>47</v>
      </c>
      <c r="AQ65" s="15">
        <f t="shared" si="51"/>
        <v>47</v>
      </c>
      <c r="AR65" s="15">
        <f t="shared" si="51"/>
        <v>47</v>
      </c>
      <c r="AS65" s="15">
        <f t="shared" si="51"/>
        <v>47</v>
      </c>
      <c r="AT65" s="15">
        <f t="shared" si="51"/>
        <v>47</v>
      </c>
      <c r="AU65" s="15">
        <f t="shared" si="51"/>
        <v>47</v>
      </c>
      <c r="AV65" s="15">
        <f t="shared" si="51"/>
        <v>47</v>
      </c>
      <c r="AW65" s="15">
        <f t="shared" si="51"/>
        <v>47</v>
      </c>
      <c r="AX65" s="15">
        <f t="shared" si="51"/>
        <v>47</v>
      </c>
      <c r="AY65" s="15">
        <f t="shared" si="51"/>
        <v>47</v>
      </c>
      <c r="AZ65" s="15">
        <f t="shared" si="51"/>
        <v>47</v>
      </c>
      <c r="BA65" s="15">
        <f t="shared" si="51"/>
        <v>47</v>
      </c>
      <c r="BB65" s="15">
        <f t="shared" si="51"/>
        <v>47</v>
      </c>
      <c r="BC65" s="15">
        <f t="shared" si="51"/>
        <v>47</v>
      </c>
      <c r="BD65" s="15">
        <f t="shared" si="51"/>
        <v>47</v>
      </c>
      <c r="BE65" s="15">
        <f t="shared" si="51"/>
        <v>47</v>
      </c>
      <c r="BF65" s="15">
        <f t="shared" si="51"/>
        <v>47</v>
      </c>
      <c r="BG65" s="15">
        <f t="shared" si="51"/>
        <v>47</v>
      </c>
      <c r="BH65" s="15">
        <f t="shared" si="51"/>
        <v>47</v>
      </c>
      <c r="BI65" s="15">
        <f t="shared" si="51"/>
        <v>47</v>
      </c>
      <c r="BJ65" s="15">
        <f t="shared" si="51"/>
        <v>47</v>
      </c>
      <c r="BK65" s="15">
        <f t="shared" si="51"/>
        <v>47</v>
      </c>
      <c r="BL65" s="15">
        <f t="shared" si="51"/>
        <v>47</v>
      </c>
      <c r="BM65" s="15">
        <f t="shared" si="51"/>
        <v>47</v>
      </c>
      <c r="BN65" s="15">
        <f t="shared" si="51"/>
        <v>47</v>
      </c>
      <c r="BO65" s="15">
        <f t="shared" si="51"/>
        <v>47</v>
      </c>
      <c r="BP65" s="15">
        <f t="shared" si="51"/>
        <v>47</v>
      </c>
      <c r="BQ65" s="15">
        <f t="shared" si="51"/>
        <v>47</v>
      </c>
      <c r="BR65" s="15">
        <f t="shared" si="51"/>
        <v>47</v>
      </c>
      <c r="BS65" s="15">
        <f t="shared" si="51"/>
        <v>47</v>
      </c>
      <c r="BT65" s="15">
        <f t="shared" si="51"/>
        <v>47</v>
      </c>
      <c r="BU65" s="15"/>
      <c r="BV65" s="25" t="str">
        <f t="shared" si="52"/>
        <v>#REF!</v>
      </c>
    </row>
    <row r="66" outlineLevel="1">
      <c r="A66" s="22"/>
      <c r="B66" s="45" t="s">
        <v>18</v>
      </c>
      <c r="C66" s="15">
        <f t="shared" ref="C66:BT66" si="53">C6+C26</f>
        <v>0</v>
      </c>
      <c r="D66" s="15">
        <f t="shared" si="53"/>
        <v>0</v>
      </c>
      <c r="E66" s="15">
        <f t="shared" si="53"/>
        <v>0</v>
      </c>
      <c r="F66" s="15">
        <f t="shared" si="53"/>
        <v>0</v>
      </c>
      <c r="G66" s="15">
        <f t="shared" si="53"/>
        <v>0</v>
      </c>
      <c r="H66" s="15">
        <f t="shared" si="53"/>
        <v>0</v>
      </c>
      <c r="I66" s="15">
        <f t="shared" si="53"/>
        <v>0</v>
      </c>
      <c r="J66" s="15">
        <f t="shared" si="53"/>
        <v>0</v>
      </c>
      <c r="K66" s="15">
        <f t="shared" si="53"/>
        <v>0</v>
      </c>
      <c r="L66" s="15">
        <f t="shared" si="53"/>
        <v>0</v>
      </c>
      <c r="M66" s="15">
        <f t="shared" si="53"/>
        <v>0</v>
      </c>
      <c r="N66" s="15">
        <f t="shared" si="53"/>
        <v>0</v>
      </c>
      <c r="O66" s="15">
        <f t="shared" si="53"/>
        <v>0</v>
      </c>
      <c r="P66" s="15">
        <f t="shared" si="53"/>
        <v>0</v>
      </c>
      <c r="Q66" s="15">
        <f t="shared" si="53"/>
        <v>0</v>
      </c>
      <c r="R66" s="15">
        <f t="shared" si="53"/>
        <v>0</v>
      </c>
      <c r="S66" s="15">
        <f t="shared" si="53"/>
        <v>0</v>
      </c>
      <c r="T66" s="15">
        <f t="shared" si="53"/>
        <v>0</v>
      </c>
      <c r="U66" s="15">
        <f t="shared" si="53"/>
        <v>0</v>
      </c>
      <c r="V66" s="61">
        <f t="shared" si="53"/>
        <v>0</v>
      </c>
      <c r="W66" s="15">
        <f t="shared" si="53"/>
        <v>0</v>
      </c>
      <c r="X66" s="15">
        <f t="shared" si="53"/>
        <v>0</v>
      </c>
      <c r="Y66" s="15">
        <f t="shared" si="53"/>
        <v>0</v>
      </c>
      <c r="Z66" s="60">
        <f t="shared" si="53"/>
        <v>0</v>
      </c>
      <c r="AA66" s="15">
        <f t="shared" si="53"/>
        <v>0</v>
      </c>
      <c r="AB66" s="15">
        <f t="shared" si="53"/>
        <v>0</v>
      </c>
      <c r="AC66" s="15">
        <f t="shared" si="53"/>
        <v>0</v>
      </c>
      <c r="AD66" s="15">
        <f t="shared" si="53"/>
        <v>0</v>
      </c>
      <c r="AE66" s="15">
        <f t="shared" si="53"/>
        <v>0</v>
      </c>
      <c r="AF66" s="15">
        <f t="shared" si="53"/>
        <v>0</v>
      </c>
      <c r="AG66" s="15">
        <f t="shared" si="53"/>
        <v>0</v>
      </c>
      <c r="AH66" s="15">
        <f t="shared" si="53"/>
        <v>0</v>
      </c>
      <c r="AI66" s="15">
        <f t="shared" si="53"/>
        <v>0</v>
      </c>
      <c r="AJ66" s="15">
        <f t="shared" si="53"/>
        <v>0</v>
      </c>
      <c r="AK66" s="15">
        <f t="shared" si="53"/>
        <v>0</v>
      </c>
      <c r="AL66" s="15">
        <f t="shared" si="53"/>
        <v>0</v>
      </c>
      <c r="AM66" s="15">
        <f t="shared" si="53"/>
        <v>0</v>
      </c>
      <c r="AN66" s="15">
        <f t="shared" si="53"/>
        <v>0</v>
      </c>
      <c r="AO66" s="15">
        <f t="shared" si="53"/>
        <v>0</v>
      </c>
      <c r="AP66" s="61">
        <f t="shared" si="53"/>
        <v>175</v>
      </c>
      <c r="AQ66" s="15">
        <f t="shared" si="53"/>
        <v>175</v>
      </c>
      <c r="AR66" s="15">
        <f t="shared" si="53"/>
        <v>175</v>
      </c>
      <c r="AS66" s="15">
        <f t="shared" si="53"/>
        <v>175</v>
      </c>
      <c r="AT66" s="15">
        <f t="shared" si="53"/>
        <v>175</v>
      </c>
      <c r="AU66" s="15">
        <f t="shared" si="53"/>
        <v>175</v>
      </c>
      <c r="AV66" s="15">
        <f t="shared" si="53"/>
        <v>175</v>
      </c>
      <c r="AW66" s="15">
        <f t="shared" si="53"/>
        <v>175</v>
      </c>
      <c r="AX66" s="15">
        <f t="shared" si="53"/>
        <v>175</v>
      </c>
      <c r="AY66" s="15">
        <f t="shared" si="53"/>
        <v>175</v>
      </c>
      <c r="AZ66" s="15">
        <f t="shared" si="53"/>
        <v>175</v>
      </c>
      <c r="BA66" s="15">
        <f t="shared" si="53"/>
        <v>175</v>
      </c>
      <c r="BB66" s="15">
        <f t="shared" si="53"/>
        <v>175</v>
      </c>
      <c r="BC66" s="15">
        <f t="shared" si="53"/>
        <v>175</v>
      </c>
      <c r="BD66" s="15">
        <f t="shared" si="53"/>
        <v>175</v>
      </c>
      <c r="BE66" s="15">
        <f t="shared" si="53"/>
        <v>175</v>
      </c>
      <c r="BF66" s="15">
        <f t="shared" si="53"/>
        <v>175</v>
      </c>
      <c r="BG66" s="15">
        <f t="shared" si="53"/>
        <v>175</v>
      </c>
      <c r="BH66" s="15">
        <f t="shared" si="53"/>
        <v>175</v>
      </c>
      <c r="BI66" s="15">
        <f t="shared" si="53"/>
        <v>175</v>
      </c>
      <c r="BJ66" s="15">
        <f t="shared" si="53"/>
        <v>175</v>
      </c>
      <c r="BK66" s="15">
        <f t="shared" si="53"/>
        <v>175</v>
      </c>
      <c r="BL66" s="15">
        <f t="shared" si="53"/>
        <v>175</v>
      </c>
      <c r="BM66" s="15">
        <f t="shared" si="53"/>
        <v>175</v>
      </c>
      <c r="BN66" s="15">
        <f t="shared" si="53"/>
        <v>175</v>
      </c>
      <c r="BO66" s="15">
        <f t="shared" si="53"/>
        <v>175</v>
      </c>
      <c r="BP66" s="15">
        <f t="shared" si="53"/>
        <v>175</v>
      </c>
      <c r="BQ66" s="15">
        <f t="shared" si="53"/>
        <v>175</v>
      </c>
      <c r="BR66" s="15">
        <f t="shared" si="53"/>
        <v>175</v>
      </c>
      <c r="BS66" s="15">
        <f t="shared" si="53"/>
        <v>175</v>
      </c>
      <c r="BT66" s="15">
        <f t="shared" si="53"/>
        <v>175</v>
      </c>
      <c r="BU66" s="15"/>
      <c r="BV66" s="25">
        <f t="shared" si="52"/>
        <v>5425</v>
      </c>
    </row>
    <row r="67" outlineLevel="1">
      <c r="A67" s="22"/>
      <c r="B67" s="45" t="s">
        <v>49</v>
      </c>
      <c r="C67" s="15">
        <f t="shared" ref="C67:BT67" si="54">C7+C27</f>
        <v>0</v>
      </c>
      <c r="D67" s="15">
        <f t="shared" si="54"/>
        <v>0</v>
      </c>
      <c r="E67" s="15">
        <f t="shared" si="54"/>
        <v>0</v>
      </c>
      <c r="F67" s="15">
        <f t="shared" si="54"/>
        <v>0</v>
      </c>
      <c r="G67" s="15">
        <f t="shared" si="54"/>
        <v>0</v>
      </c>
      <c r="H67" s="15">
        <f t="shared" si="54"/>
        <v>0</v>
      </c>
      <c r="I67" s="15">
        <f t="shared" si="54"/>
        <v>0</v>
      </c>
      <c r="J67" s="15">
        <f t="shared" si="54"/>
        <v>0</v>
      </c>
      <c r="K67" s="15">
        <f t="shared" si="54"/>
        <v>0</v>
      </c>
      <c r="L67" s="15">
        <f t="shared" si="54"/>
        <v>0</v>
      </c>
      <c r="M67" s="15">
        <f t="shared" si="54"/>
        <v>0</v>
      </c>
      <c r="N67" s="15">
        <f t="shared" si="54"/>
        <v>0</v>
      </c>
      <c r="O67" s="15">
        <f t="shared" si="54"/>
        <v>0</v>
      </c>
      <c r="P67" s="15">
        <f t="shared" si="54"/>
        <v>0</v>
      </c>
      <c r="Q67" s="15">
        <f t="shared" si="54"/>
        <v>0</v>
      </c>
      <c r="R67" s="15">
        <f t="shared" si="54"/>
        <v>0</v>
      </c>
      <c r="S67" s="15">
        <f t="shared" si="54"/>
        <v>0</v>
      </c>
      <c r="T67" s="15">
        <f t="shared" si="54"/>
        <v>0</v>
      </c>
      <c r="U67" s="15">
        <f t="shared" si="54"/>
        <v>0</v>
      </c>
      <c r="V67" s="61">
        <f t="shared" si="54"/>
        <v>0</v>
      </c>
      <c r="W67" s="15">
        <f t="shared" si="54"/>
        <v>0</v>
      </c>
      <c r="X67" s="15">
        <f t="shared" si="54"/>
        <v>0</v>
      </c>
      <c r="Y67" s="15">
        <f t="shared" si="54"/>
        <v>0</v>
      </c>
      <c r="Z67" s="60">
        <f t="shared" si="54"/>
        <v>0</v>
      </c>
      <c r="AA67" s="15">
        <f t="shared" si="54"/>
        <v>0</v>
      </c>
      <c r="AB67" s="15">
        <f t="shared" si="54"/>
        <v>0</v>
      </c>
      <c r="AC67" s="15">
        <f t="shared" si="54"/>
        <v>0</v>
      </c>
      <c r="AD67" s="15">
        <f t="shared" si="54"/>
        <v>0</v>
      </c>
      <c r="AE67" s="15">
        <f t="shared" si="54"/>
        <v>0</v>
      </c>
      <c r="AF67" s="15">
        <f t="shared" si="54"/>
        <v>0</v>
      </c>
      <c r="AG67" s="15">
        <f t="shared" si="54"/>
        <v>0</v>
      </c>
      <c r="AH67" s="15">
        <f t="shared" si="54"/>
        <v>0</v>
      </c>
      <c r="AI67" s="15">
        <f t="shared" si="54"/>
        <v>0</v>
      </c>
      <c r="AJ67" s="15">
        <f t="shared" si="54"/>
        <v>0</v>
      </c>
      <c r="AK67" s="15">
        <f t="shared" si="54"/>
        <v>0</v>
      </c>
      <c r="AL67" s="15">
        <f t="shared" si="54"/>
        <v>0</v>
      </c>
      <c r="AM67" s="15">
        <f t="shared" si="54"/>
        <v>0</v>
      </c>
      <c r="AN67" s="15">
        <f t="shared" si="54"/>
        <v>0</v>
      </c>
      <c r="AO67" s="15">
        <f t="shared" si="54"/>
        <v>0</v>
      </c>
      <c r="AP67" s="61">
        <f t="shared" si="54"/>
        <v>360</v>
      </c>
      <c r="AQ67" s="15">
        <f t="shared" si="54"/>
        <v>360</v>
      </c>
      <c r="AR67" s="15">
        <f t="shared" si="54"/>
        <v>360</v>
      </c>
      <c r="AS67" s="15">
        <f t="shared" si="54"/>
        <v>360</v>
      </c>
      <c r="AT67" s="15">
        <f t="shared" si="54"/>
        <v>360</v>
      </c>
      <c r="AU67" s="15">
        <f t="shared" si="54"/>
        <v>360</v>
      </c>
      <c r="AV67" s="15">
        <f t="shared" si="54"/>
        <v>360</v>
      </c>
      <c r="AW67" s="15">
        <f t="shared" si="54"/>
        <v>360</v>
      </c>
      <c r="AX67" s="15">
        <f t="shared" si="54"/>
        <v>360</v>
      </c>
      <c r="AY67" s="15">
        <f t="shared" si="54"/>
        <v>360</v>
      </c>
      <c r="AZ67" s="15">
        <f t="shared" si="54"/>
        <v>360</v>
      </c>
      <c r="BA67" s="15">
        <f t="shared" si="54"/>
        <v>360</v>
      </c>
      <c r="BB67" s="15">
        <f t="shared" si="54"/>
        <v>360</v>
      </c>
      <c r="BC67" s="15">
        <f t="shared" si="54"/>
        <v>360</v>
      </c>
      <c r="BD67" s="15">
        <f t="shared" si="54"/>
        <v>360</v>
      </c>
      <c r="BE67" s="15">
        <f t="shared" si="54"/>
        <v>360</v>
      </c>
      <c r="BF67" s="15">
        <f t="shared" si="54"/>
        <v>360</v>
      </c>
      <c r="BG67" s="15">
        <f t="shared" si="54"/>
        <v>360</v>
      </c>
      <c r="BH67" s="15">
        <f t="shared" si="54"/>
        <v>360</v>
      </c>
      <c r="BI67" s="15">
        <f t="shared" si="54"/>
        <v>360</v>
      </c>
      <c r="BJ67" s="15">
        <f t="shared" si="54"/>
        <v>360</v>
      </c>
      <c r="BK67" s="15">
        <f t="shared" si="54"/>
        <v>360</v>
      </c>
      <c r="BL67" s="15">
        <f t="shared" si="54"/>
        <v>360</v>
      </c>
      <c r="BM67" s="15">
        <f t="shared" si="54"/>
        <v>360</v>
      </c>
      <c r="BN67" s="15">
        <f t="shared" si="54"/>
        <v>360</v>
      </c>
      <c r="BO67" s="15">
        <f t="shared" si="54"/>
        <v>360</v>
      </c>
      <c r="BP67" s="15">
        <f t="shared" si="54"/>
        <v>360</v>
      </c>
      <c r="BQ67" s="15">
        <f t="shared" si="54"/>
        <v>360</v>
      </c>
      <c r="BR67" s="15">
        <f t="shared" si="54"/>
        <v>360</v>
      </c>
      <c r="BS67" s="15">
        <f t="shared" si="54"/>
        <v>360</v>
      </c>
      <c r="BT67" s="15">
        <f t="shared" si="54"/>
        <v>360</v>
      </c>
      <c r="BU67" s="15"/>
      <c r="BV67" s="25">
        <f t="shared" si="52"/>
        <v>11160</v>
      </c>
    </row>
    <row r="68" outlineLevel="1">
      <c r="A68" s="22"/>
      <c r="B68" s="45" t="s">
        <v>20</v>
      </c>
      <c r="C68" s="15">
        <f t="shared" ref="C68:BT68" si="55">C8+C28</f>
        <v>0</v>
      </c>
      <c r="D68" s="15">
        <f t="shared" si="55"/>
        <v>0</v>
      </c>
      <c r="E68" s="15">
        <f t="shared" si="55"/>
        <v>0</v>
      </c>
      <c r="F68" s="15">
        <f t="shared" si="55"/>
        <v>0</v>
      </c>
      <c r="G68" s="15">
        <f t="shared" si="55"/>
        <v>0</v>
      </c>
      <c r="H68" s="15">
        <f t="shared" si="55"/>
        <v>0</v>
      </c>
      <c r="I68" s="15">
        <f t="shared" si="55"/>
        <v>0</v>
      </c>
      <c r="J68" s="15">
        <f t="shared" si="55"/>
        <v>0</v>
      </c>
      <c r="K68" s="15">
        <f t="shared" si="55"/>
        <v>0</v>
      </c>
      <c r="L68" s="15">
        <f t="shared" si="55"/>
        <v>0</v>
      </c>
      <c r="M68" s="15">
        <f t="shared" si="55"/>
        <v>0</v>
      </c>
      <c r="N68" s="15">
        <f t="shared" si="55"/>
        <v>0</v>
      </c>
      <c r="O68" s="15">
        <f t="shared" si="55"/>
        <v>0</v>
      </c>
      <c r="P68" s="15">
        <f t="shared" si="55"/>
        <v>0</v>
      </c>
      <c r="Q68" s="15">
        <f t="shared" si="55"/>
        <v>0</v>
      </c>
      <c r="R68" s="15">
        <f t="shared" si="55"/>
        <v>0</v>
      </c>
      <c r="S68" s="15">
        <f t="shared" si="55"/>
        <v>0</v>
      </c>
      <c r="T68" s="15">
        <f t="shared" si="55"/>
        <v>0</v>
      </c>
      <c r="U68" s="15">
        <f t="shared" si="55"/>
        <v>0</v>
      </c>
      <c r="V68" s="61">
        <f t="shared" si="55"/>
        <v>0</v>
      </c>
      <c r="W68" s="15">
        <f t="shared" si="55"/>
        <v>0</v>
      </c>
      <c r="X68" s="15">
        <f t="shared" si="55"/>
        <v>0</v>
      </c>
      <c r="Y68" s="15">
        <f t="shared" si="55"/>
        <v>0</v>
      </c>
      <c r="Z68" s="60">
        <f t="shared" si="55"/>
        <v>0</v>
      </c>
      <c r="AA68" s="15">
        <f t="shared" si="55"/>
        <v>0</v>
      </c>
      <c r="AB68" s="15">
        <f t="shared" si="55"/>
        <v>0</v>
      </c>
      <c r="AC68" s="15">
        <f t="shared" si="55"/>
        <v>0</v>
      </c>
      <c r="AD68" s="15">
        <f t="shared" si="55"/>
        <v>0</v>
      </c>
      <c r="AE68" s="15">
        <f t="shared" si="55"/>
        <v>0</v>
      </c>
      <c r="AF68" s="15">
        <f t="shared" si="55"/>
        <v>0</v>
      </c>
      <c r="AG68" s="15">
        <f t="shared" si="55"/>
        <v>0</v>
      </c>
      <c r="AH68" s="15">
        <f t="shared" si="55"/>
        <v>0</v>
      </c>
      <c r="AI68" s="15">
        <f t="shared" si="55"/>
        <v>0</v>
      </c>
      <c r="AJ68" s="15">
        <f t="shared" si="55"/>
        <v>0</v>
      </c>
      <c r="AK68" s="15">
        <f t="shared" si="55"/>
        <v>0</v>
      </c>
      <c r="AL68" s="15">
        <f t="shared" si="55"/>
        <v>0</v>
      </c>
      <c r="AM68" s="15">
        <f t="shared" si="55"/>
        <v>0</v>
      </c>
      <c r="AN68" s="15">
        <f t="shared" si="55"/>
        <v>0</v>
      </c>
      <c r="AO68" s="15">
        <f t="shared" si="55"/>
        <v>0</v>
      </c>
      <c r="AP68" s="61">
        <f t="shared" si="55"/>
        <v>0</v>
      </c>
      <c r="AQ68" s="15">
        <f t="shared" si="55"/>
        <v>0</v>
      </c>
      <c r="AR68" s="15">
        <f t="shared" si="55"/>
        <v>0</v>
      </c>
      <c r="AS68" s="15">
        <f t="shared" si="55"/>
        <v>0</v>
      </c>
      <c r="AT68" s="15">
        <f t="shared" si="55"/>
        <v>0</v>
      </c>
      <c r="AU68" s="15">
        <f t="shared" si="55"/>
        <v>0</v>
      </c>
      <c r="AV68" s="15">
        <f t="shared" si="55"/>
        <v>0</v>
      </c>
      <c r="AW68" s="15">
        <f t="shared" si="55"/>
        <v>0</v>
      </c>
      <c r="AX68" s="15">
        <f t="shared" si="55"/>
        <v>0</v>
      </c>
      <c r="AY68" s="15">
        <f t="shared" si="55"/>
        <v>0</v>
      </c>
      <c r="AZ68" s="15">
        <f t="shared" si="55"/>
        <v>0</v>
      </c>
      <c r="BA68" s="15">
        <f t="shared" si="55"/>
        <v>0</v>
      </c>
      <c r="BB68" s="15">
        <f t="shared" si="55"/>
        <v>0</v>
      </c>
      <c r="BC68" s="15">
        <f t="shared" si="55"/>
        <v>0</v>
      </c>
      <c r="BD68" s="15">
        <f t="shared" si="55"/>
        <v>0</v>
      </c>
      <c r="BE68" s="15">
        <f t="shared" si="55"/>
        <v>0</v>
      </c>
      <c r="BF68" s="15">
        <f t="shared" si="55"/>
        <v>0</v>
      </c>
      <c r="BG68" s="15">
        <f t="shared" si="55"/>
        <v>0</v>
      </c>
      <c r="BH68" s="15">
        <f t="shared" si="55"/>
        <v>0</v>
      </c>
      <c r="BI68" s="15">
        <f t="shared" si="55"/>
        <v>0</v>
      </c>
      <c r="BJ68" s="15">
        <f t="shared" si="55"/>
        <v>0</v>
      </c>
      <c r="BK68" s="15">
        <f t="shared" si="55"/>
        <v>0</v>
      </c>
      <c r="BL68" s="15">
        <f t="shared" si="55"/>
        <v>0</v>
      </c>
      <c r="BM68" s="15">
        <f t="shared" si="55"/>
        <v>0</v>
      </c>
      <c r="BN68" s="15">
        <f t="shared" si="55"/>
        <v>0</v>
      </c>
      <c r="BO68" s="15">
        <f t="shared" si="55"/>
        <v>0</v>
      </c>
      <c r="BP68" s="15">
        <f t="shared" si="55"/>
        <v>0</v>
      </c>
      <c r="BQ68" s="15">
        <f t="shared" si="55"/>
        <v>0</v>
      </c>
      <c r="BR68" s="15">
        <f t="shared" si="55"/>
        <v>0</v>
      </c>
      <c r="BS68" s="15">
        <f t="shared" si="55"/>
        <v>0</v>
      </c>
      <c r="BT68" s="15">
        <f t="shared" si="55"/>
        <v>0</v>
      </c>
      <c r="BU68" s="15"/>
      <c r="BV68" s="25">
        <f t="shared" si="52"/>
        <v>0</v>
      </c>
    </row>
    <row r="69" outlineLevel="1">
      <c r="A69" s="22"/>
      <c r="B69" s="21" t="s">
        <v>21</v>
      </c>
      <c r="C69" s="19">
        <f t="shared" ref="C69:BT69" si="56">C9+C29</f>
        <v>1032</v>
      </c>
      <c r="D69" s="19" t="str">
        <f t="shared" si="56"/>
        <v>#REF!</v>
      </c>
      <c r="E69" s="19" t="str">
        <f t="shared" si="56"/>
        <v>#REF!</v>
      </c>
      <c r="F69" s="19" t="str">
        <f t="shared" si="56"/>
        <v>#REF!</v>
      </c>
      <c r="G69" s="19" t="str">
        <f t="shared" si="56"/>
        <v>#REF!</v>
      </c>
      <c r="H69" s="19" t="str">
        <f t="shared" si="56"/>
        <v>#REF!</v>
      </c>
      <c r="I69" s="19" t="str">
        <f t="shared" si="56"/>
        <v>#REF!</v>
      </c>
      <c r="J69" s="19" t="str">
        <f t="shared" si="56"/>
        <v>#REF!</v>
      </c>
      <c r="K69" s="19" t="str">
        <f t="shared" si="56"/>
        <v>#REF!</v>
      </c>
      <c r="L69" s="19" t="str">
        <f t="shared" si="56"/>
        <v>#REF!</v>
      </c>
      <c r="M69" s="19" t="str">
        <f t="shared" si="56"/>
        <v>#REF!</v>
      </c>
      <c r="N69" s="19" t="str">
        <f t="shared" si="56"/>
        <v>#REF!</v>
      </c>
      <c r="O69" s="19" t="str">
        <f t="shared" si="56"/>
        <v>#REF!</v>
      </c>
      <c r="P69" s="19" t="str">
        <f t="shared" si="56"/>
        <v>#REF!</v>
      </c>
      <c r="Q69" s="19" t="str">
        <f t="shared" si="56"/>
        <v>#REF!</v>
      </c>
      <c r="R69" s="19" t="str">
        <f t="shared" si="56"/>
        <v>#REF!</v>
      </c>
      <c r="S69" s="19" t="str">
        <f t="shared" si="56"/>
        <v>#REF!</v>
      </c>
      <c r="T69" s="19" t="str">
        <f t="shared" si="56"/>
        <v>#REF!</v>
      </c>
      <c r="U69" s="19" t="str">
        <f t="shared" si="56"/>
        <v>#REF!</v>
      </c>
      <c r="V69" s="66" t="str">
        <f t="shared" si="56"/>
        <v>#REF!</v>
      </c>
      <c r="W69" s="19" t="str">
        <f t="shared" si="56"/>
        <v>#REF!</v>
      </c>
      <c r="X69" s="19" t="str">
        <f t="shared" si="56"/>
        <v>#REF!</v>
      </c>
      <c r="Y69" s="19" t="str">
        <f t="shared" si="56"/>
        <v>#REF!</v>
      </c>
      <c r="Z69" s="65" t="str">
        <f t="shared" si="56"/>
        <v>#REF!</v>
      </c>
      <c r="AA69" s="19" t="str">
        <f t="shared" si="56"/>
        <v>#REF!</v>
      </c>
      <c r="AB69" s="19" t="str">
        <f t="shared" si="56"/>
        <v>#REF!</v>
      </c>
      <c r="AC69" s="19" t="str">
        <f t="shared" si="56"/>
        <v>#REF!</v>
      </c>
      <c r="AD69" s="19" t="str">
        <f t="shared" si="56"/>
        <v>#REF!</v>
      </c>
      <c r="AE69" s="19" t="str">
        <f t="shared" si="56"/>
        <v>#REF!</v>
      </c>
      <c r="AF69" s="19" t="str">
        <f t="shared" si="56"/>
        <v>#REF!</v>
      </c>
      <c r="AG69" s="19" t="str">
        <f t="shared" si="56"/>
        <v>#REF!</v>
      </c>
      <c r="AH69" s="19" t="str">
        <f t="shared" si="56"/>
        <v>#REF!</v>
      </c>
      <c r="AI69" s="19" t="str">
        <f t="shared" si="56"/>
        <v>#REF!</v>
      </c>
      <c r="AJ69" s="19" t="str">
        <f t="shared" si="56"/>
        <v>#REF!</v>
      </c>
      <c r="AK69" s="19" t="str">
        <f t="shared" si="56"/>
        <v>#REF!</v>
      </c>
      <c r="AL69" s="19" t="str">
        <f t="shared" si="56"/>
        <v>#REF!</v>
      </c>
      <c r="AM69" s="19" t="str">
        <f t="shared" si="56"/>
        <v>#REF!</v>
      </c>
      <c r="AN69" s="19" t="str">
        <f t="shared" si="56"/>
        <v>#REF!</v>
      </c>
      <c r="AO69" s="19" t="str">
        <f t="shared" si="56"/>
        <v>#REF!</v>
      </c>
      <c r="AP69" s="66">
        <f t="shared" si="56"/>
        <v>582</v>
      </c>
      <c r="AQ69" s="19">
        <f t="shared" si="56"/>
        <v>582</v>
      </c>
      <c r="AR69" s="19">
        <f t="shared" si="56"/>
        <v>582</v>
      </c>
      <c r="AS69" s="19">
        <f t="shared" si="56"/>
        <v>582</v>
      </c>
      <c r="AT69" s="19">
        <f t="shared" si="56"/>
        <v>582</v>
      </c>
      <c r="AU69" s="19">
        <f t="shared" si="56"/>
        <v>582</v>
      </c>
      <c r="AV69" s="19">
        <f t="shared" si="56"/>
        <v>582</v>
      </c>
      <c r="AW69" s="19">
        <f t="shared" si="56"/>
        <v>582</v>
      </c>
      <c r="AX69" s="19">
        <f t="shared" si="56"/>
        <v>582</v>
      </c>
      <c r="AY69" s="19">
        <f t="shared" si="56"/>
        <v>582</v>
      </c>
      <c r="AZ69" s="19">
        <f t="shared" si="56"/>
        <v>582</v>
      </c>
      <c r="BA69" s="19">
        <f t="shared" si="56"/>
        <v>582</v>
      </c>
      <c r="BB69" s="19">
        <f t="shared" si="56"/>
        <v>582</v>
      </c>
      <c r="BC69" s="19">
        <f t="shared" si="56"/>
        <v>582</v>
      </c>
      <c r="BD69" s="19">
        <f t="shared" si="56"/>
        <v>582</v>
      </c>
      <c r="BE69" s="19">
        <f t="shared" si="56"/>
        <v>582</v>
      </c>
      <c r="BF69" s="19">
        <f t="shared" si="56"/>
        <v>582</v>
      </c>
      <c r="BG69" s="19">
        <f t="shared" si="56"/>
        <v>582</v>
      </c>
      <c r="BH69" s="19">
        <f t="shared" si="56"/>
        <v>582</v>
      </c>
      <c r="BI69" s="19">
        <f t="shared" si="56"/>
        <v>582</v>
      </c>
      <c r="BJ69" s="19">
        <f t="shared" si="56"/>
        <v>582</v>
      </c>
      <c r="BK69" s="19">
        <f t="shared" si="56"/>
        <v>582</v>
      </c>
      <c r="BL69" s="19">
        <f t="shared" si="56"/>
        <v>582</v>
      </c>
      <c r="BM69" s="19">
        <f t="shared" si="56"/>
        <v>582</v>
      </c>
      <c r="BN69" s="19">
        <f t="shared" si="56"/>
        <v>582</v>
      </c>
      <c r="BO69" s="19">
        <f t="shared" si="56"/>
        <v>582</v>
      </c>
      <c r="BP69" s="19">
        <f t="shared" si="56"/>
        <v>582</v>
      </c>
      <c r="BQ69" s="19">
        <f t="shared" si="56"/>
        <v>582</v>
      </c>
      <c r="BR69" s="19">
        <f t="shared" si="56"/>
        <v>582</v>
      </c>
      <c r="BS69" s="19">
        <f t="shared" si="56"/>
        <v>582</v>
      </c>
      <c r="BT69" s="19">
        <f t="shared" si="56"/>
        <v>582</v>
      </c>
      <c r="BU69" s="19"/>
      <c r="BV69" s="25" t="str">
        <f t="shared" si="52"/>
        <v>#REF!</v>
      </c>
    </row>
    <row r="70" outlineLevel="1">
      <c r="A70" s="48"/>
      <c r="B70" s="34" t="s">
        <v>22</v>
      </c>
      <c r="C70" s="15">
        <f t="shared" ref="C70:BT70" si="57">C10+C30</f>
        <v>174</v>
      </c>
      <c r="D70" s="15">
        <f t="shared" si="57"/>
        <v>174</v>
      </c>
      <c r="E70" s="15">
        <f t="shared" si="57"/>
        <v>258</v>
      </c>
      <c r="F70" s="15">
        <f t="shared" si="57"/>
        <v>258</v>
      </c>
      <c r="G70" s="15">
        <f t="shared" si="57"/>
        <v>312</v>
      </c>
      <c r="H70" s="15">
        <f t="shared" si="57"/>
        <v>318</v>
      </c>
      <c r="I70" s="15">
        <f t="shared" si="57"/>
        <v>324</v>
      </c>
      <c r="J70" s="15">
        <f t="shared" si="57"/>
        <v>330</v>
      </c>
      <c r="K70" s="15">
        <f t="shared" si="57"/>
        <v>336</v>
      </c>
      <c r="L70" s="15">
        <f t="shared" si="57"/>
        <v>396.6</v>
      </c>
      <c r="M70" s="15">
        <f t="shared" si="57"/>
        <v>397.2</v>
      </c>
      <c r="N70" s="15">
        <f t="shared" si="57"/>
        <v>422.4</v>
      </c>
      <c r="O70" s="15">
        <f t="shared" si="57"/>
        <v>423.6</v>
      </c>
      <c r="P70" s="15">
        <f t="shared" si="57"/>
        <v>424.8</v>
      </c>
      <c r="Q70" s="15">
        <f t="shared" si="57"/>
        <v>426</v>
      </c>
      <c r="R70" s="15">
        <f t="shared" si="57"/>
        <v>446.6</v>
      </c>
      <c r="S70" s="15">
        <f t="shared" si="57"/>
        <v>447.2</v>
      </c>
      <c r="T70" s="15">
        <f t="shared" si="57"/>
        <v>479.2</v>
      </c>
      <c r="U70" s="15">
        <f t="shared" si="57"/>
        <v>481.6</v>
      </c>
      <c r="V70" s="61">
        <f t="shared" si="57"/>
        <v>493.6</v>
      </c>
      <c r="W70" s="15">
        <f t="shared" si="57"/>
        <v>496</v>
      </c>
      <c r="X70" s="15">
        <f t="shared" si="57"/>
        <v>580</v>
      </c>
      <c r="Y70" s="15">
        <f t="shared" si="57"/>
        <v>550</v>
      </c>
      <c r="Z70" s="60">
        <f t="shared" si="57"/>
        <v>3504</v>
      </c>
      <c r="AA70" s="15">
        <f t="shared" si="57"/>
        <v>474</v>
      </c>
      <c r="AB70" s="15">
        <f t="shared" si="57"/>
        <v>474</v>
      </c>
      <c r="AC70" s="15">
        <f t="shared" si="57"/>
        <v>474</v>
      </c>
      <c r="AD70" s="15">
        <f t="shared" si="57"/>
        <v>292</v>
      </c>
      <c r="AE70" s="15">
        <f t="shared" si="57"/>
        <v>292</v>
      </c>
      <c r="AF70" s="15">
        <f t="shared" si="57"/>
        <v>110</v>
      </c>
      <c r="AG70" s="15">
        <f t="shared" si="57"/>
        <v>110</v>
      </c>
      <c r="AH70" s="15">
        <f t="shared" si="57"/>
        <v>110</v>
      </c>
      <c r="AI70" s="15">
        <f t="shared" si="57"/>
        <v>110</v>
      </c>
      <c r="AJ70" s="15">
        <f t="shared" si="57"/>
        <v>110</v>
      </c>
      <c r="AK70" s="15">
        <f t="shared" si="57"/>
        <v>110</v>
      </c>
      <c r="AL70" s="15">
        <f t="shared" si="57"/>
        <v>110</v>
      </c>
      <c r="AM70" s="15">
        <f t="shared" si="57"/>
        <v>110</v>
      </c>
      <c r="AN70" s="15">
        <f t="shared" si="57"/>
        <v>110</v>
      </c>
      <c r="AO70" s="15">
        <f t="shared" si="57"/>
        <v>110</v>
      </c>
      <c r="AP70" s="61">
        <f t="shared" si="57"/>
        <v>110</v>
      </c>
      <c r="AQ70" s="15">
        <f t="shared" si="57"/>
        <v>110</v>
      </c>
      <c r="AR70" s="15">
        <f t="shared" si="57"/>
        <v>110</v>
      </c>
      <c r="AS70" s="15">
        <f t="shared" si="57"/>
        <v>110</v>
      </c>
      <c r="AT70" s="15">
        <f t="shared" si="57"/>
        <v>110</v>
      </c>
      <c r="AU70" s="15">
        <f t="shared" si="57"/>
        <v>110</v>
      </c>
      <c r="AV70" s="15">
        <f t="shared" si="57"/>
        <v>110</v>
      </c>
      <c r="AW70" s="15">
        <f t="shared" si="57"/>
        <v>110</v>
      </c>
      <c r="AX70" s="15">
        <f t="shared" si="57"/>
        <v>110</v>
      </c>
      <c r="AY70" s="15">
        <f t="shared" si="57"/>
        <v>110</v>
      </c>
      <c r="AZ70" s="15">
        <f t="shared" si="57"/>
        <v>110</v>
      </c>
      <c r="BA70" s="15">
        <f t="shared" si="57"/>
        <v>110</v>
      </c>
      <c r="BB70" s="15">
        <f t="shared" si="57"/>
        <v>110</v>
      </c>
      <c r="BC70" s="15">
        <f t="shared" si="57"/>
        <v>110</v>
      </c>
      <c r="BD70" s="15">
        <f t="shared" si="57"/>
        <v>110</v>
      </c>
      <c r="BE70" s="15">
        <f t="shared" si="57"/>
        <v>110</v>
      </c>
      <c r="BF70" s="15">
        <f t="shared" si="57"/>
        <v>110</v>
      </c>
      <c r="BG70" s="15">
        <f t="shared" si="57"/>
        <v>110</v>
      </c>
      <c r="BH70" s="15">
        <f t="shared" si="57"/>
        <v>110</v>
      </c>
      <c r="BI70" s="15">
        <f t="shared" si="57"/>
        <v>110</v>
      </c>
      <c r="BJ70" s="15">
        <f t="shared" si="57"/>
        <v>110</v>
      </c>
      <c r="BK70" s="15">
        <f t="shared" si="57"/>
        <v>110</v>
      </c>
      <c r="BL70" s="15">
        <f t="shared" si="57"/>
        <v>110</v>
      </c>
      <c r="BM70" s="15">
        <f t="shared" si="57"/>
        <v>110</v>
      </c>
      <c r="BN70" s="15">
        <f t="shared" si="57"/>
        <v>110</v>
      </c>
      <c r="BO70" s="15">
        <f t="shared" si="57"/>
        <v>110</v>
      </c>
      <c r="BP70" s="15">
        <f t="shared" si="57"/>
        <v>110</v>
      </c>
      <c r="BQ70" s="15">
        <f t="shared" si="57"/>
        <v>110</v>
      </c>
      <c r="BR70" s="15">
        <f t="shared" si="57"/>
        <v>110</v>
      </c>
      <c r="BS70" s="15">
        <f t="shared" si="57"/>
        <v>110</v>
      </c>
      <c r="BT70" s="15">
        <f t="shared" si="57"/>
        <v>110</v>
      </c>
      <c r="BU70" s="15"/>
      <c r="BV70" s="25">
        <f t="shared" si="52"/>
        <v>18968.8</v>
      </c>
    </row>
    <row r="71" outlineLevel="1">
      <c r="A71" s="48"/>
      <c r="B71" s="67" t="s">
        <v>17</v>
      </c>
      <c r="C71" s="15">
        <f t="shared" ref="C71:BT71" si="58">C11+C31</f>
        <v>80</v>
      </c>
      <c r="D71" s="15">
        <f t="shared" si="58"/>
        <v>80</v>
      </c>
      <c r="E71" s="15">
        <f t="shared" si="58"/>
        <v>80</v>
      </c>
      <c r="F71" s="15">
        <f t="shared" si="58"/>
        <v>80</v>
      </c>
      <c r="G71" s="15">
        <f t="shared" si="58"/>
        <v>80</v>
      </c>
      <c r="H71" s="15">
        <f t="shared" si="58"/>
        <v>80</v>
      </c>
      <c r="I71" s="15">
        <f t="shared" si="58"/>
        <v>80</v>
      </c>
      <c r="J71" s="15">
        <f t="shared" si="58"/>
        <v>80</v>
      </c>
      <c r="K71" s="15">
        <f t="shared" si="58"/>
        <v>80</v>
      </c>
      <c r="L71" s="15">
        <f t="shared" si="58"/>
        <v>80</v>
      </c>
      <c r="M71" s="15">
        <f t="shared" si="58"/>
        <v>80</v>
      </c>
      <c r="N71" s="15">
        <f t="shared" si="58"/>
        <v>80</v>
      </c>
      <c r="O71" s="15">
        <f t="shared" si="58"/>
        <v>80</v>
      </c>
      <c r="P71" s="15">
        <f t="shared" si="58"/>
        <v>80</v>
      </c>
      <c r="Q71" s="15">
        <f t="shared" si="58"/>
        <v>80</v>
      </c>
      <c r="R71" s="15">
        <f t="shared" si="58"/>
        <v>80</v>
      </c>
      <c r="S71" s="15">
        <f t="shared" si="58"/>
        <v>80</v>
      </c>
      <c r="T71" s="15">
        <f t="shared" si="58"/>
        <v>80</v>
      </c>
      <c r="U71" s="15">
        <f t="shared" si="58"/>
        <v>80</v>
      </c>
      <c r="V71" s="61">
        <f t="shared" si="58"/>
        <v>80</v>
      </c>
      <c r="W71" s="15">
        <f t="shared" si="58"/>
        <v>80</v>
      </c>
      <c r="X71" s="15">
        <f t="shared" si="58"/>
        <v>80</v>
      </c>
      <c r="Y71" s="15">
        <f t="shared" si="58"/>
        <v>80</v>
      </c>
      <c r="Z71" s="60">
        <f t="shared" si="58"/>
        <v>0</v>
      </c>
      <c r="AA71" s="15">
        <f t="shared" si="58"/>
        <v>0</v>
      </c>
      <c r="AB71" s="15">
        <f t="shared" si="58"/>
        <v>0</v>
      </c>
      <c r="AC71" s="15">
        <f t="shared" si="58"/>
        <v>0</v>
      </c>
      <c r="AD71" s="15">
        <f t="shared" si="58"/>
        <v>0</v>
      </c>
      <c r="AE71" s="15">
        <f t="shared" si="58"/>
        <v>0</v>
      </c>
      <c r="AF71" s="15">
        <f t="shared" si="58"/>
        <v>0</v>
      </c>
      <c r="AG71" s="15">
        <f t="shared" si="58"/>
        <v>0</v>
      </c>
      <c r="AH71" s="15">
        <f t="shared" si="58"/>
        <v>0</v>
      </c>
      <c r="AI71" s="15">
        <f t="shared" si="58"/>
        <v>0</v>
      </c>
      <c r="AJ71" s="15">
        <f t="shared" si="58"/>
        <v>0</v>
      </c>
      <c r="AK71" s="15">
        <f t="shared" si="58"/>
        <v>0</v>
      </c>
      <c r="AL71" s="15">
        <f t="shared" si="58"/>
        <v>0</v>
      </c>
      <c r="AM71" s="15">
        <f t="shared" si="58"/>
        <v>0</v>
      </c>
      <c r="AN71" s="15">
        <f t="shared" si="58"/>
        <v>0</v>
      </c>
      <c r="AO71" s="15">
        <f t="shared" si="58"/>
        <v>0</v>
      </c>
      <c r="AP71" s="61">
        <f t="shared" si="58"/>
        <v>0</v>
      </c>
      <c r="AQ71" s="15">
        <f t="shared" si="58"/>
        <v>0</v>
      </c>
      <c r="AR71" s="15">
        <f t="shared" si="58"/>
        <v>0</v>
      </c>
      <c r="AS71" s="15">
        <f t="shared" si="58"/>
        <v>0</v>
      </c>
      <c r="AT71" s="15">
        <f t="shared" si="58"/>
        <v>0</v>
      </c>
      <c r="AU71" s="15">
        <f t="shared" si="58"/>
        <v>0</v>
      </c>
      <c r="AV71" s="15">
        <f t="shared" si="58"/>
        <v>0</v>
      </c>
      <c r="AW71" s="15">
        <f t="shared" si="58"/>
        <v>0</v>
      </c>
      <c r="AX71" s="15">
        <f t="shared" si="58"/>
        <v>0</v>
      </c>
      <c r="AY71" s="15">
        <f t="shared" si="58"/>
        <v>0</v>
      </c>
      <c r="AZ71" s="15">
        <f t="shared" si="58"/>
        <v>0</v>
      </c>
      <c r="BA71" s="15">
        <f t="shared" si="58"/>
        <v>0</v>
      </c>
      <c r="BB71" s="15">
        <f t="shared" si="58"/>
        <v>0</v>
      </c>
      <c r="BC71" s="15">
        <f t="shared" si="58"/>
        <v>0</v>
      </c>
      <c r="BD71" s="15">
        <f t="shared" si="58"/>
        <v>0</v>
      </c>
      <c r="BE71" s="15">
        <f t="shared" si="58"/>
        <v>0</v>
      </c>
      <c r="BF71" s="15">
        <f t="shared" si="58"/>
        <v>0</v>
      </c>
      <c r="BG71" s="15">
        <f t="shared" si="58"/>
        <v>0</v>
      </c>
      <c r="BH71" s="15">
        <f t="shared" si="58"/>
        <v>0</v>
      </c>
      <c r="BI71" s="15">
        <f t="shared" si="58"/>
        <v>0</v>
      </c>
      <c r="BJ71" s="15">
        <f t="shared" si="58"/>
        <v>0</v>
      </c>
      <c r="BK71" s="15">
        <f t="shared" si="58"/>
        <v>0</v>
      </c>
      <c r="BL71" s="15">
        <f t="shared" si="58"/>
        <v>0</v>
      </c>
      <c r="BM71" s="15">
        <f t="shared" si="58"/>
        <v>0</v>
      </c>
      <c r="BN71" s="15">
        <f t="shared" si="58"/>
        <v>0</v>
      </c>
      <c r="BO71" s="15">
        <f t="shared" si="58"/>
        <v>0</v>
      </c>
      <c r="BP71" s="15">
        <f t="shared" si="58"/>
        <v>0</v>
      </c>
      <c r="BQ71" s="15">
        <f t="shared" si="58"/>
        <v>0</v>
      </c>
      <c r="BR71" s="15">
        <f t="shared" si="58"/>
        <v>0</v>
      </c>
      <c r="BS71" s="15">
        <f t="shared" si="58"/>
        <v>0</v>
      </c>
      <c r="BT71" s="15">
        <f t="shared" si="58"/>
        <v>0</v>
      </c>
      <c r="BU71" s="15"/>
      <c r="BV71" s="25">
        <f t="shared" si="52"/>
        <v>1840</v>
      </c>
    </row>
    <row r="72" outlineLevel="1">
      <c r="A72" s="48"/>
      <c r="B72" s="67" t="s">
        <v>18</v>
      </c>
      <c r="C72" s="15">
        <f t="shared" ref="C72:BT72" si="59">C12+C32</f>
        <v>64.8</v>
      </c>
      <c r="D72" s="15">
        <f t="shared" si="59"/>
        <v>64.8</v>
      </c>
      <c r="E72" s="15">
        <f t="shared" si="59"/>
        <v>64.8</v>
      </c>
      <c r="F72" s="15">
        <f t="shared" si="59"/>
        <v>64.8</v>
      </c>
      <c r="G72" s="15">
        <f t="shared" si="59"/>
        <v>64.8</v>
      </c>
      <c r="H72" s="15">
        <f t="shared" si="59"/>
        <v>64.8</v>
      </c>
      <c r="I72" s="15">
        <f t="shared" si="59"/>
        <v>64.8</v>
      </c>
      <c r="J72" s="15">
        <f t="shared" si="59"/>
        <v>64.8</v>
      </c>
      <c r="K72" s="15">
        <f t="shared" si="59"/>
        <v>64.8</v>
      </c>
      <c r="L72" s="15">
        <f t="shared" si="59"/>
        <v>64.8</v>
      </c>
      <c r="M72" s="15">
        <f t="shared" si="59"/>
        <v>64.8</v>
      </c>
      <c r="N72" s="15">
        <f t="shared" si="59"/>
        <v>64.8</v>
      </c>
      <c r="O72" s="15">
        <f t="shared" si="59"/>
        <v>64.8</v>
      </c>
      <c r="P72" s="15">
        <f t="shared" si="59"/>
        <v>64.8</v>
      </c>
      <c r="Q72" s="15">
        <f t="shared" si="59"/>
        <v>64.8</v>
      </c>
      <c r="R72" s="15">
        <f t="shared" si="59"/>
        <v>64.8</v>
      </c>
      <c r="S72" s="15">
        <f t="shared" si="59"/>
        <v>64.8</v>
      </c>
      <c r="T72" s="15">
        <f t="shared" si="59"/>
        <v>64.8</v>
      </c>
      <c r="U72" s="15">
        <f t="shared" si="59"/>
        <v>64.8</v>
      </c>
      <c r="V72" s="61">
        <f t="shared" si="59"/>
        <v>64.8</v>
      </c>
      <c r="W72" s="15">
        <f t="shared" si="59"/>
        <v>64.8</v>
      </c>
      <c r="X72" s="15">
        <f t="shared" si="59"/>
        <v>64.8</v>
      </c>
      <c r="Y72" s="15">
        <f t="shared" si="59"/>
        <v>64.8</v>
      </c>
      <c r="Z72" s="60">
        <f t="shared" si="59"/>
        <v>64.8</v>
      </c>
      <c r="AA72" s="15">
        <f t="shared" si="59"/>
        <v>64.8</v>
      </c>
      <c r="AB72" s="15">
        <f t="shared" si="59"/>
        <v>64.8</v>
      </c>
      <c r="AC72" s="15">
        <f t="shared" si="59"/>
        <v>64.8</v>
      </c>
      <c r="AD72" s="15">
        <f t="shared" si="59"/>
        <v>64.8</v>
      </c>
      <c r="AE72" s="15">
        <f t="shared" si="59"/>
        <v>64.8</v>
      </c>
      <c r="AF72" s="15">
        <f t="shared" si="59"/>
        <v>64.8</v>
      </c>
      <c r="AG72" s="15">
        <f t="shared" si="59"/>
        <v>64.8</v>
      </c>
      <c r="AH72" s="15">
        <f t="shared" si="59"/>
        <v>64.8</v>
      </c>
      <c r="AI72" s="15">
        <f t="shared" si="59"/>
        <v>64.8</v>
      </c>
      <c r="AJ72" s="15">
        <f t="shared" si="59"/>
        <v>64.8</v>
      </c>
      <c r="AK72" s="15">
        <f t="shared" si="59"/>
        <v>64.8</v>
      </c>
      <c r="AL72" s="15">
        <f t="shared" si="59"/>
        <v>64.8</v>
      </c>
      <c r="AM72" s="15">
        <f t="shared" si="59"/>
        <v>64.8</v>
      </c>
      <c r="AN72" s="15">
        <f t="shared" si="59"/>
        <v>64.8</v>
      </c>
      <c r="AO72" s="15">
        <f t="shared" si="59"/>
        <v>64.8</v>
      </c>
      <c r="AP72" s="61">
        <f t="shared" si="59"/>
        <v>0</v>
      </c>
      <c r="AQ72" s="15">
        <f t="shared" si="59"/>
        <v>0</v>
      </c>
      <c r="AR72" s="15">
        <f t="shared" si="59"/>
        <v>0</v>
      </c>
      <c r="AS72" s="15">
        <f t="shared" si="59"/>
        <v>0</v>
      </c>
      <c r="AT72" s="15">
        <f t="shared" si="59"/>
        <v>0</v>
      </c>
      <c r="AU72" s="15">
        <f t="shared" si="59"/>
        <v>0</v>
      </c>
      <c r="AV72" s="15">
        <f t="shared" si="59"/>
        <v>0</v>
      </c>
      <c r="AW72" s="15">
        <f t="shared" si="59"/>
        <v>0</v>
      </c>
      <c r="AX72" s="15">
        <f t="shared" si="59"/>
        <v>0</v>
      </c>
      <c r="AY72" s="15">
        <f t="shared" si="59"/>
        <v>0</v>
      </c>
      <c r="AZ72" s="15">
        <f t="shared" si="59"/>
        <v>0</v>
      </c>
      <c r="BA72" s="15">
        <f t="shared" si="59"/>
        <v>0</v>
      </c>
      <c r="BB72" s="15">
        <f t="shared" si="59"/>
        <v>0</v>
      </c>
      <c r="BC72" s="15">
        <f t="shared" si="59"/>
        <v>0</v>
      </c>
      <c r="BD72" s="15">
        <f t="shared" si="59"/>
        <v>0</v>
      </c>
      <c r="BE72" s="15">
        <f t="shared" si="59"/>
        <v>0</v>
      </c>
      <c r="BF72" s="15">
        <f t="shared" si="59"/>
        <v>0</v>
      </c>
      <c r="BG72" s="15">
        <f t="shared" si="59"/>
        <v>0</v>
      </c>
      <c r="BH72" s="15">
        <f t="shared" si="59"/>
        <v>0</v>
      </c>
      <c r="BI72" s="15">
        <f t="shared" si="59"/>
        <v>0</v>
      </c>
      <c r="BJ72" s="15">
        <f t="shared" si="59"/>
        <v>0</v>
      </c>
      <c r="BK72" s="15">
        <f t="shared" si="59"/>
        <v>0</v>
      </c>
      <c r="BL72" s="15">
        <f t="shared" si="59"/>
        <v>0</v>
      </c>
      <c r="BM72" s="15">
        <f t="shared" si="59"/>
        <v>0</v>
      </c>
      <c r="BN72" s="15">
        <f t="shared" si="59"/>
        <v>0</v>
      </c>
      <c r="BO72" s="15">
        <f t="shared" si="59"/>
        <v>0</v>
      </c>
      <c r="BP72" s="15">
        <f t="shared" si="59"/>
        <v>0</v>
      </c>
      <c r="BQ72" s="15">
        <f t="shared" si="59"/>
        <v>0</v>
      </c>
      <c r="BR72" s="15">
        <f t="shared" si="59"/>
        <v>0</v>
      </c>
      <c r="BS72" s="15">
        <f t="shared" si="59"/>
        <v>0</v>
      </c>
      <c r="BT72" s="15">
        <f t="shared" si="59"/>
        <v>0</v>
      </c>
      <c r="BU72" s="15"/>
      <c r="BV72" s="25">
        <f t="shared" si="52"/>
        <v>2527.2</v>
      </c>
    </row>
    <row r="73" outlineLevel="1">
      <c r="A73" s="48"/>
      <c r="B73" s="67" t="s">
        <v>50</v>
      </c>
      <c r="C73" s="15">
        <f t="shared" ref="C73:BT73" si="60">C13+C34</f>
        <v>292.8</v>
      </c>
      <c r="D73" s="15">
        <f t="shared" si="60"/>
        <v>292.8</v>
      </c>
      <c r="E73" s="15">
        <f t="shared" si="60"/>
        <v>292.8</v>
      </c>
      <c r="F73" s="15">
        <f t="shared" si="60"/>
        <v>292.8</v>
      </c>
      <c r="G73" s="15">
        <f t="shared" si="60"/>
        <v>292.8</v>
      </c>
      <c r="H73" s="15">
        <f t="shared" si="60"/>
        <v>292.8</v>
      </c>
      <c r="I73" s="15">
        <f t="shared" si="60"/>
        <v>292.8</v>
      </c>
      <c r="J73" s="15">
        <f t="shared" si="60"/>
        <v>292.8</v>
      </c>
      <c r="K73" s="15">
        <f t="shared" si="60"/>
        <v>292.8</v>
      </c>
      <c r="L73" s="15">
        <f t="shared" si="60"/>
        <v>292.8</v>
      </c>
      <c r="M73" s="15">
        <f t="shared" si="60"/>
        <v>292.8</v>
      </c>
      <c r="N73" s="15">
        <f t="shared" si="60"/>
        <v>292.8</v>
      </c>
      <c r="O73" s="15">
        <f t="shared" si="60"/>
        <v>292.8</v>
      </c>
      <c r="P73" s="15">
        <f t="shared" si="60"/>
        <v>292.8</v>
      </c>
      <c r="Q73" s="15">
        <f t="shared" si="60"/>
        <v>292.8</v>
      </c>
      <c r="R73" s="15">
        <f t="shared" si="60"/>
        <v>292.8</v>
      </c>
      <c r="S73" s="15">
        <f t="shared" si="60"/>
        <v>292.8</v>
      </c>
      <c r="T73" s="15">
        <f t="shared" si="60"/>
        <v>292.8</v>
      </c>
      <c r="U73" s="15">
        <f t="shared" si="60"/>
        <v>292.8</v>
      </c>
      <c r="V73" s="61">
        <f t="shared" si="60"/>
        <v>292.8</v>
      </c>
      <c r="W73" s="15">
        <f t="shared" si="60"/>
        <v>292.8</v>
      </c>
      <c r="X73" s="15">
        <f t="shared" si="60"/>
        <v>292.8</v>
      </c>
      <c r="Y73" s="15">
        <f t="shared" si="60"/>
        <v>292.8</v>
      </c>
      <c r="Z73" s="60">
        <f t="shared" si="60"/>
        <v>292.8</v>
      </c>
      <c r="AA73" s="15">
        <f t="shared" si="60"/>
        <v>292.8</v>
      </c>
      <c r="AB73" s="15">
        <f t="shared" si="60"/>
        <v>292.8</v>
      </c>
      <c r="AC73" s="15">
        <f t="shared" si="60"/>
        <v>292.8</v>
      </c>
      <c r="AD73" s="15">
        <f t="shared" si="60"/>
        <v>292.8</v>
      </c>
      <c r="AE73" s="15">
        <f t="shared" si="60"/>
        <v>292.8</v>
      </c>
      <c r="AF73" s="15">
        <f t="shared" si="60"/>
        <v>292.8</v>
      </c>
      <c r="AG73" s="15">
        <f t="shared" si="60"/>
        <v>292.8</v>
      </c>
      <c r="AH73" s="15">
        <f t="shared" si="60"/>
        <v>292.8</v>
      </c>
      <c r="AI73" s="15">
        <f t="shared" si="60"/>
        <v>292.8</v>
      </c>
      <c r="AJ73" s="15">
        <f t="shared" si="60"/>
        <v>292.8</v>
      </c>
      <c r="AK73" s="15">
        <f t="shared" si="60"/>
        <v>292.8</v>
      </c>
      <c r="AL73" s="15">
        <f t="shared" si="60"/>
        <v>292.8</v>
      </c>
      <c r="AM73" s="15">
        <f t="shared" si="60"/>
        <v>292.8</v>
      </c>
      <c r="AN73" s="15">
        <f t="shared" si="60"/>
        <v>292.8</v>
      </c>
      <c r="AO73" s="15">
        <f t="shared" si="60"/>
        <v>292.8</v>
      </c>
      <c r="AP73" s="61">
        <f t="shared" si="60"/>
        <v>292.8</v>
      </c>
      <c r="AQ73" s="15">
        <f t="shared" si="60"/>
        <v>292.8</v>
      </c>
      <c r="AR73" s="15">
        <f t="shared" si="60"/>
        <v>292.8</v>
      </c>
      <c r="AS73" s="15">
        <f t="shared" si="60"/>
        <v>292.8</v>
      </c>
      <c r="AT73" s="15">
        <f t="shared" si="60"/>
        <v>292.8</v>
      </c>
      <c r="AU73" s="15">
        <f t="shared" si="60"/>
        <v>292.8</v>
      </c>
      <c r="AV73" s="15">
        <f t="shared" si="60"/>
        <v>292.8</v>
      </c>
      <c r="AW73" s="15">
        <f t="shared" si="60"/>
        <v>292.8</v>
      </c>
      <c r="AX73" s="15">
        <f t="shared" si="60"/>
        <v>292.8</v>
      </c>
      <c r="AY73" s="15">
        <f t="shared" si="60"/>
        <v>292.8</v>
      </c>
      <c r="AZ73" s="15">
        <f t="shared" si="60"/>
        <v>292.8</v>
      </c>
      <c r="BA73" s="15">
        <f t="shared" si="60"/>
        <v>292.8</v>
      </c>
      <c r="BB73" s="15">
        <f t="shared" si="60"/>
        <v>292.8</v>
      </c>
      <c r="BC73" s="15">
        <f t="shared" si="60"/>
        <v>292.8</v>
      </c>
      <c r="BD73" s="15">
        <f t="shared" si="60"/>
        <v>292.8</v>
      </c>
      <c r="BE73" s="15">
        <f t="shared" si="60"/>
        <v>292.8</v>
      </c>
      <c r="BF73" s="15">
        <f t="shared" si="60"/>
        <v>292.8</v>
      </c>
      <c r="BG73" s="15">
        <f t="shared" si="60"/>
        <v>292.8</v>
      </c>
      <c r="BH73" s="15">
        <f t="shared" si="60"/>
        <v>292.8</v>
      </c>
      <c r="BI73" s="15">
        <f t="shared" si="60"/>
        <v>292.8</v>
      </c>
      <c r="BJ73" s="15">
        <f t="shared" si="60"/>
        <v>292.8</v>
      </c>
      <c r="BK73" s="15">
        <f t="shared" si="60"/>
        <v>292.8</v>
      </c>
      <c r="BL73" s="15">
        <f t="shared" si="60"/>
        <v>292.8</v>
      </c>
      <c r="BM73" s="15">
        <f t="shared" si="60"/>
        <v>292.8</v>
      </c>
      <c r="BN73" s="15">
        <f t="shared" si="60"/>
        <v>292.8</v>
      </c>
      <c r="BO73" s="15">
        <f t="shared" si="60"/>
        <v>292.8</v>
      </c>
      <c r="BP73" s="15">
        <f t="shared" si="60"/>
        <v>292.8</v>
      </c>
      <c r="BQ73" s="15">
        <f t="shared" si="60"/>
        <v>292.8</v>
      </c>
      <c r="BR73" s="15">
        <f t="shared" si="60"/>
        <v>292.8</v>
      </c>
      <c r="BS73" s="15">
        <f t="shared" si="60"/>
        <v>292.8</v>
      </c>
      <c r="BT73" s="15">
        <f t="shared" si="60"/>
        <v>292.8</v>
      </c>
      <c r="BU73" s="15"/>
      <c r="BV73" s="25">
        <f t="shared" si="52"/>
        <v>20496</v>
      </c>
    </row>
    <row r="74" outlineLevel="1">
      <c r="A74" s="48"/>
      <c r="B74" s="33" t="s">
        <v>25</v>
      </c>
      <c r="C74" s="19">
        <f t="shared" ref="C74:BT74" si="61">C15+C35</f>
        <v>786.8</v>
      </c>
      <c r="D74" s="19">
        <f t="shared" si="61"/>
        <v>786.8</v>
      </c>
      <c r="E74" s="19">
        <f t="shared" si="61"/>
        <v>870.8</v>
      </c>
      <c r="F74" s="19">
        <f t="shared" si="61"/>
        <v>870.8</v>
      </c>
      <c r="G74" s="19">
        <f t="shared" si="61"/>
        <v>924.8</v>
      </c>
      <c r="H74" s="19">
        <f t="shared" si="61"/>
        <v>930.8</v>
      </c>
      <c r="I74" s="19">
        <f t="shared" si="61"/>
        <v>936.8</v>
      </c>
      <c r="J74" s="19">
        <f t="shared" si="61"/>
        <v>942.8</v>
      </c>
      <c r="K74" s="19">
        <f t="shared" si="61"/>
        <v>948.8</v>
      </c>
      <c r="L74" s="19">
        <f t="shared" si="61"/>
        <v>1009.4</v>
      </c>
      <c r="M74" s="19">
        <f t="shared" si="61"/>
        <v>1010</v>
      </c>
      <c r="N74" s="19">
        <f t="shared" si="61"/>
        <v>1035.2</v>
      </c>
      <c r="O74" s="19">
        <f t="shared" si="61"/>
        <v>1036.4</v>
      </c>
      <c r="P74" s="19">
        <f t="shared" si="61"/>
        <v>1037.6</v>
      </c>
      <c r="Q74" s="19">
        <f t="shared" si="61"/>
        <v>1038.8</v>
      </c>
      <c r="R74" s="19">
        <f t="shared" si="61"/>
        <v>1059.4</v>
      </c>
      <c r="S74" s="19">
        <f t="shared" si="61"/>
        <v>1060</v>
      </c>
      <c r="T74" s="19">
        <f t="shared" si="61"/>
        <v>1092</v>
      </c>
      <c r="U74" s="19">
        <f t="shared" si="61"/>
        <v>1094.4</v>
      </c>
      <c r="V74" s="66">
        <f t="shared" si="61"/>
        <v>1106.4</v>
      </c>
      <c r="W74" s="19">
        <f t="shared" si="61"/>
        <v>1108.8</v>
      </c>
      <c r="X74" s="19">
        <f t="shared" si="61"/>
        <v>1192.8</v>
      </c>
      <c r="Y74" s="19">
        <f t="shared" si="61"/>
        <v>1162.8</v>
      </c>
      <c r="Z74" s="65">
        <f t="shared" si="61"/>
        <v>4036.8</v>
      </c>
      <c r="AA74" s="19">
        <f t="shared" si="61"/>
        <v>1006.8</v>
      </c>
      <c r="AB74" s="19">
        <f t="shared" si="61"/>
        <v>1006.8</v>
      </c>
      <c r="AC74" s="19">
        <f t="shared" si="61"/>
        <v>1006.8</v>
      </c>
      <c r="AD74" s="19">
        <f t="shared" si="61"/>
        <v>824.8</v>
      </c>
      <c r="AE74" s="19">
        <f t="shared" si="61"/>
        <v>824.8</v>
      </c>
      <c r="AF74" s="19">
        <f t="shared" si="61"/>
        <v>642.8</v>
      </c>
      <c r="AG74" s="19">
        <f t="shared" si="61"/>
        <v>642.8</v>
      </c>
      <c r="AH74" s="19">
        <f t="shared" si="61"/>
        <v>642.8</v>
      </c>
      <c r="AI74" s="19">
        <f t="shared" si="61"/>
        <v>642.8</v>
      </c>
      <c r="AJ74" s="19">
        <f t="shared" si="61"/>
        <v>642.8</v>
      </c>
      <c r="AK74" s="19">
        <f t="shared" si="61"/>
        <v>642.8</v>
      </c>
      <c r="AL74" s="19">
        <f t="shared" si="61"/>
        <v>642.8</v>
      </c>
      <c r="AM74" s="19">
        <f t="shared" si="61"/>
        <v>642.8</v>
      </c>
      <c r="AN74" s="19">
        <f t="shared" si="61"/>
        <v>642.8</v>
      </c>
      <c r="AO74" s="19">
        <f t="shared" si="61"/>
        <v>642.8</v>
      </c>
      <c r="AP74" s="66">
        <f t="shared" si="61"/>
        <v>578</v>
      </c>
      <c r="AQ74" s="19">
        <f t="shared" si="61"/>
        <v>578</v>
      </c>
      <c r="AR74" s="19">
        <f t="shared" si="61"/>
        <v>578</v>
      </c>
      <c r="AS74" s="19">
        <f t="shared" si="61"/>
        <v>578</v>
      </c>
      <c r="AT74" s="19">
        <f t="shared" si="61"/>
        <v>578</v>
      </c>
      <c r="AU74" s="19">
        <f t="shared" si="61"/>
        <v>578</v>
      </c>
      <c r="AV74" s="19">
        <f t="shared" si="61"/>
        <v>578</v>
      </c>
      <c r="AW74" s="19">
        <f t="shared" si="61"/>
        <v>578</v>
      </c>
      <c r="AX74" s="19">
        <f t="shared" si="61"/>
        <v>578</v>
      </c>
      <c r="AY74" s="19">
        <f t="shared" si="61"/>
        <v>578</v>
      </c>
      <c r="AZ74" s="19">
        <f t="shared" si="61"/>
        <v>578</v>
      </c>
      <c r="BA74" s="19">
        <f t="shared" si="61"/>
        <v>578</v>
      </c>
      <c r="BB74" s="19">
        <f t="shared" si="61"/>
        <v>578</v>
      </c>
      <c r="BC74" s="19">
        <f t="shared" si="61"/>
        <v>578</v>
      </c>
      <c r="BD74" s="19">
        <f t="shared" si="61"/>
        <v>578</v>
      </c>
      <c r="BE74" s="19">
        <f t="shared" si="61"/>
        <v>578</v>
      </c>
      <c r="BF74" s="19">
        <f t="shared" si="61"/>
        <v>578</v>
      </c>
      <c r="BG74" s="19">
        <f t="shared" si="61"/>
        <v>578</v>
      </c>
      <c r="BH74" s="19">
        <f t="shared" si="61"/>
        <v>578</v>
      </c>
      <c r="BI74" s="19">
        <f t="shared" si="61"/>
        <v>578</v>
      </c>
      <c r="BJ74" s="19">
        <f t="shared" si="61"/>
        <v>578</v>
      </c>
      <c r="BK74" s="19">
        <f t="shared" si="61"/>
        <v>578</v>
      </c>
      <c r="BL74" s="19">
        <f t="shared" si="61"/>
        <v>578</v>
      </c>
      <c r="BM74" s="19">
        <f t="shared" si="61"/>
        <v>578</v>
      </c>
      <c r="BN74" s="19">
        <f t="shared" si="61"/>
        <v>578</v>
      </c>
      <c r="BO74" s="19">
        <f t="shared" si="61"/>
        <v>578</v>
      </c>
      <c r="BP74" s="19">
        <f t="shared" si="61"/>
        <v>578</v>
      </c>
      <c r="BQ74" s="19">
        <f t="shared" si="61"/>
        <v>578</v>
      </c>
      <c r="BR74" s="19">
        <f t="shared" si="61"/>
        <v>578</v>
      </c>
      <c r="BS74" s="19">
        <f t="shared" si="61"/>
        <v>578</v>
      </c>
      <c r="BT74" s="19">
        <f t="shared" si="61"/>
        <v>578</v>
      </c>
      <c r="BU74" s="19"/>
      <c r="BV74" s="25">
        <f t="shared" si="52"/>
        <v>56096</v>
      </c>
    </row>
    <row r="75" outlineLevel="1">
      <c r="A75" s="36"/>
      <c r="B75" s="36" t="s">
        <v>26</v>
      </c>
      <c r="C75" s="19">
        <f t="shared" ref="C75:BT75" si="62">C16+C36</f>
        <v>245.2</v>
      </c>
      <c r="D75" s="19" t="str">
        <f t="shared" si="62"/>
        <v>#REF!</v>
      </c>
      <c r="E75" s="19" t="str">
        <f t="shared" si="62"/>
        <v>#REF!</v>
      </c>
      <c r="F75" s="19" t="str">
        <f t="shared" si="62"/>
        <v>#REF!</v>
      </c>
      <c r="G75" s="19" t="str">
        <f t="shared" si="62"/>
        <v>#REF!</v>
      </c>
      <c r="H75" s="19" t="str">
        <f t="shared" si="62"/>
        <v>#REF!</v>
      </c>
      <c r="I75" s="19" t="str">
        <f t="shared" si="62"/>
        <v>#REF!</v>
      </c>
      <c r="J75" s="19" t="str">
        <f t="shared" si="62"/>
        <v>#REF!</v>
      </c>
      <c r="K75" s="19" t="str">
        <f t="shared" si="62"/>
        <v>#REF!</v>
      </c>
      <c r="L75" s="19" t="str">
        <f t="shared" si="62"/>
        <v>#REF!</v>
      </c>
      <c r="M75" s="19" t="str">
        <f t="shared" si="62"/>
        <v>#REF!</v>
      </c>
      <c r="N75" s="19" t="str">
        <f t="shared" si="62"/>
        <v>#REF!</v>
      </c>
      <c r="O75" s="19" t="str">
        <f t="shared" si="62"/>
        <v>#REF!</v>
      </c>
      <c r="P75" s="19" t="str">
        <f t="shared" si="62"/>
        <v>#REF!</v>
      </c>
      <c r="Q75" s="19" t="str">
        <f t="shared" si="62"/>
        <v>#REF!</v>
      </c>
      <c r="R75" s="19" t="str">
        <f t="shared" si="62"/>
        <v>#REF!</v>
      </c>
      <c r="S75" s="19" t="str">
        <f t="shared" si="62"/>
        <v>#REF!</v>
      </c>
      <c r="T75" s="19" t="str">
        <f t="shared" si="62"/>
        <v>#REF!</v>
      </c>
      <c r="U75" s="19" t="str">
        <f t="shared" si="62"/>
        <v>#REF!</v>
      </c>
      <c r="V75" s="66" t="str">
        <f t="shared" si="62"/>
        <v>#REF!</v>
      </c>
      <c r="W75" s="19" t="str">
        <f t="shared" si="62"/>
        <v>#REF!</v>
      </c>
      <c r="X75" s="19" t="str">
        <f t="shared" si="62"/>
        <v>#REF!</v>
      </c>
      <c r="Y75" s="19" t="str">
        <f t="shared" si="62"/>
        <v>#REF!</v>
      </c>
      <c r="Z75" s="65" t="str">
        <f t="shared" si="62"/>
        <v>#REF!</v>
      </c>
      <c r="AA75" s="19" t="str">
        <f t="shared" si="62"/>
        <v>#REF!</v>
      </c>
      <c r="AB75" s="19" t="str">
        <f t="shared" si="62"/>
        <v>#REF!</v>
      </c>
      <c r="AC75" s="19" t="str">
        <f t="shared" si="62"/>
        <v>#REF!</v>
      </c>
      <c r="AD75" s="19" t="str">
        <f t="shared" si="62"/>
        <v>#REF!</v>
      </c>
      <c r="AE75" s="19" t="str">
        <f t="shared" si="62"/>
        <v>#REF!</v>
      </c>
      <c r="AF75" s="19" t="str">
        <f t="shared" si="62"/>
        <v>#REF!</v>
      </c>
      <c r="AG75" s="19" t="str">
        <f t="shared" si="62"/>
        <v>#REF!</v>
      </c>
      <c r="AH75" s="19" t="str">
        <f t="shared" si="62"/>
        <v>#REF!</v>
      </c>
      <c r="AI75" s="19" t="str">
        <f t="shared" si="62"/>
        <v>#REF!</v>
      </c>
      <c r="AJ75" s="19" t="str">
        <f t="shared" si="62"/>
        <v>#REF!</v>
      </c>
      <c r="AK75" s="19" t="str">
        <f t="shared" si="62"/>
        <v>#REF!</v>
      </c>
      <c r="AL75" s="19" t="str">
        <f t="shared" si="62"/>
        <v>#REF!</v>
      </c>
      <c r="AM75" s="19" t="str">
        <f t="shared" si="62"/>
        <v>#REF!</v>
      </c>
      <c r="AN75" s="19" t="str">
        <f t="shared" si="62"/>
        <v>#REF!</v>
      </c>
      <c r="AO75" s="19" t="str">
        <f t="shared" si="62"/>
        <v>#REF!</v>
      </c>
      <c r="AP75" s="66">
        <f t="shared" si="62"/>
        <v>4</v>
      </c>
      <c r="AQ75" s="19">
        <f t="shared" si="62"/>
        <v>4</v>
      </c>
      <c r="AR75" s="19">
        <f t="shared" si="62"/>
        <v>4</v>
      </c>
      <c r="AS75" s="19">
        <f t="shared" si="62"/>
        <v>4</v>
      </c>
      <c r="AT75" s="19">
        <f t="shared" si="62"/>
        <v>4</v>
      </c>
      <c r="AU75" s="19">
        <f t="shared" si="62"/>
        <v>4</v>
      </c>
      <c r="AV75" s="19">
        <f t="shared" si="62"/>
        <v>4</v>
      </c>
      <c r="AW75" s="19">
        <f t="shared" si="62"/>
        <v>4</v>
      </c>
      <c r="AX75" s="19">
        <f t="shared" si="62"/>
        <v>4</v>
      </c>
      <c r="AY75" s="19">
        <f t="shared" si="62"/>
        <v>4</v>
      </c>
      <c r="AZ75" s="19">
        <f t="shared" si="62"/>
        <v>4</v>
      </c>
      <c r="BA75" s="19">
        <f t="shared" si="62"/>
        <v>4</v>
      </c>
      <c r="BB75" s="19">
        <f t="shared" si="62"/>
        <v>4</v>
      </c>
      <c r="BC75" s="19">
        <f t="shared" si="62"/>
        <v>4</v>
      </c>
      <c r="BD75" s="19">
        <f t="shared" si="62"/>
        <v>4</v>
      </c>
      <c r="BE75" s="19">
        <f t="shared" si="62"/>
        <v>4</v>
      </c>
      <c r="BF75" s="19">
        <f t="shared" si="62"/>
        <v>4</v>
      </c>
      <c r="BG75" s="19">
        <f t="shared" si="62"/>
        <v>4</v>
      </c>
      <c r="BH75" s="19">
        <f t="shared" si="62"/>
        <v>4</v>
      </c>
      <c r="BI75" s="19">
        <f t="shared" si="62"/>
        <v>4</v>
      </c>
      <c r="BJ75" s="19">
        <f t="shared" si="62"/>
        <v>4</v>
      </c>
      <c r="BK75" s="19">
        <f t="shared" si="62"/>
        <v>4</v>
      </c>
      <c r="BL75" s="19">
        <f t="shared" si="62"/>
        <v>4</v>
      </c>
      <c r="BM75" s="19">
        <f t="shared" si="62"/>
        <v>4</v>
      </c>
      <c r="BN75" s="19">
        <f t="shared" si="62"/>
        <v>4</v>
      </c>
      <c r="BO75" s="19">
        <f t="shared" si="62"/>
        <v>4</v>
      </c>
      <c r="BP75" s="19">
        <f t="shared" si="62"/>
        <v>4</v>
      </c>
      <c r="BQ75" s="19">
        <f t="shared" si="62"/>
        <v>4</v>
      </c>
      <c r="BR75" s="19">
        <f t="shared" si="62"/>
        <v>4</v>
      </c>
      <c r="BS75" s="19">
        <f t="shared" si="62"/>
        <v>4</v>
      </c>
      <c r="BT75" s="19">
        <f t="shared" si="62"/>
        <v>4</v>
      </c>
      <c r="BU75" s="19"/>
      <c r="BV75" s="25" t="str">
        <f t="shared" si="52"/>
        <v>#REF!</v>
      </c>
    </row>
    <row r="76" outlineLevel="1">
      <c r="A76" s="77"/>
      <c r="B76" s="58" t="s">
        <v>17</v>
      </c>
      <c r="C76" s="15">
        <f t="shared" ref="C76:BT76" si="63">C17+C37</f>
        <v>1000</v>
      </c>
      <c r="D76" s="15" t="str">
        <f t="shared" si="63"/>
        <v>#REF!</v>
      </c>
      <c r="E76" s="15" t="str">
        <f t="shared" si="63"/>
        <v>#REF!</v>
      </c>
      <c r="F76" s="15" t="str">
        <f t="shared" si="63"/>
        <v>#REF!</v>
      </c>
      <c r="G76" s="15" t="str">
        <f t="shared" si="63"/>
        <v>#REF!</v>
      </c>
      <c r="H76" s="15" t="str">
        <f t="shared" si="63"/>
        <v>#REF!</v>
      </c>
      <c r="I76" s="15" t="str">
        <f t="shared" si="63"/>
        <v>#REF!</v>
      </c>
      <c r="J76" s="15" t="str">
        <f t="shared" si="63"/>
        <v>#REF!</v>
      </c>
      <c r="K76" s="15" t="str">
        <f t="shared" si="63"/>
        <v>#REF!</v>
      </c>
      <c r="L76" s="15" t="str">
        <f t="shared" si="63"/>
        <v>#REF!</v>
      </c>
      <c r="M76" s="15" t="str">
        <f t="shared" si="63"/>
        <v>#REF!</v>
      </c>
      <c r="N76" s="15" t="str">
        <f t="shared" si="63"/>
        <v>#REF!</v>
      </c>
      <c r="O76" s="15" t="str">
        <f t="shared" si="63"/>
        <v>#REF!</v>
      </c>
      <c r="P76" s="15" t="str">
        <f t="shared" si="63"/>
        <v>#REF!</v>
      </c>
      <c r="Q76" s="15" t="str">
        <f t="shared" si="63"/>
        <v>#REF!</v>
      </c>
      <c r="R76" s="15" t="str">
        <f t="shared" si="63"/>
        <v>#REF!</v>
      </c>
      <c r="S76" s="15" t="str">
        <f t="shared" si="63"/>
        <v>#REF!</v>
      </c>
      <c r="T76" s="15" t="str">
        <f t="shared" si="63"/>
        <v>#REF!</v>
      </c>
      <c r="U76" s="15" t="str">
        <f t="shared" si="63"/>
        <v>#REF!</v>
      </c>
      <c r="V76" s="61" t="str">
        <f t="shared" si="63"/>
        <v>#REF!</v>
      </c>
      <c r="W76" s="15" t="str">
        <f t="shared" si="63"/>
        <v>#REF!</v>
      </c>
      <c r="X76" s="15" t="str">
        <f t="shared" si="63"/>
        <v>#REF!</v>
      </c>
      <c r="Y76" s="15" t="str">
        <f t="shared" si="63"/>
        <v>#REF!</v>
      </c>
      <c r="Z76" s="60" t="str">
        <f t="shared" si="63"/>
        <v>#REF!</v>
      </c>
      <c r="AA76" s="15" t="str">
        <f t="shared" si="63"/>
        <v>#REF!</v>
      </c>
      <c r="AB76" s="15" t="str">
        <f t="shared" si="63"/>
        <v>#REF!</v>
      </c>
      <c r="AC76" s="15" t="str">
        <f t="shared" si="63"/>
        <v>#REF!</v>
      </c>
      <c r="AD76" s="15" t="str">
        <f t="shared" si="63"/>
        <v>#REF!</v>
      </c>
      <c r="AE76" s="15" t="str">
        <f t="shared" si="63"/>
        <v>#REF!</v>
      </c>
      <c r="AF76" s="15" t="str">
        <f t="shared" si="63"/>
        <v>#REF!</v>
      </c>
      <c r="AG76" s="15" t="str">
        <f t="shared" si="63"/>
        <v>#REF!</v>
      </c>
      <c r="AH76" s="15" t="str">
        <f t="shared" si="63"/>
        <v>#REF!</v>
      </c>
      <c r="AI76" s="15" t="str">
        <f t="shared" si="63"/>
        <v>#REF!</v>
      </c>
      <c r="AJ76" s="15" t="str">
        <f t="shared" si="63"/>
        <v>#REF!</v>
      </c>
      <c r="AK76" s="15" t="str">
        <f t="shared" si="63"/>
        <v>#REF!</v>
      </c>
      <c r="AL76" s="15" t="str">
        <f t="shared" si="63"/>
        <v>#REF!</v>
      </c>
      <c r="AM76" s="15" t="str">
        <f t="shared" si="63"/>
        <v>#REF!</v>
      </c>
      <c r="AN76" s="15" t="str">
        <f t="shared" si="63"/>
        <v>#REF!</v>
      </c>
      <c r="AO76" s="15" t="str">
        <f t="shared" si="63"/>
        <v>#REF!</v>
      </c>
      <c r="AP76" s="61" t="str">
        <f t="shared" si="63"/>
        <v>#REF!</v>
      </c>
      <c r="AQ76" s="15" t="str">
        <f t="shared" si="63"/>
        <v>#REF!</v>
      </c>
      <c r="AR76" s="15" t="str">
        <f t="shared" si="63"/>
        <v>#REF!</v>
      </c>
      <c r="AS76" s="15" t="str">
        <f t="shared" si="63"/>
        <v>#REF!</v>
      </c>
      <c r="AT76" s="15" t="str">
        <f t="shared" si="63"/>
        <v>#REF!</v>
      </c>
      <c r="AU76" s="15" t="str">
        <f t="shared" si="63"/>
        <v>#REF!</v>
      </c>
      <c r="AV76" s="15" t="str">
        <f t="shared" si="63"/>
        <v>#REF!</v>
      </c>
      <c r="AW76" s="15" t="str">
        <f t="shared" si="63"/>
        <v>#REF!</v>
      </c>
      <c r="AX76" s="15" t="str">
        <f t="shared" si="63"/>
        <v>#REF!</v>
      </c>
      <c r="AY76" s="15" t="str">
        <f t="shared" si="63"/>
        <v>#REF!</v>
      </c>
      <c r="AZ76" s="15" t="str">
        <f t="shared" si="63"/>
        <v>#REF!</v>
      </c>
      <c r="BA76" s="15" t="str">
        <f t="shared" si="63"/>
        <v>#REF!</v>
      </c>
      <c r="BB76" s="15" t="str">
        <f t="shared" si="63"/>
        <v>#REF!</v>
      </c>
      <c r="BC76" s="15" t="str">
        <f t="shared" si="63"/>
        <v>#REF!</v>
      </c>
      <c r="BD76" s="15" t="str">
        <f t="shared" si="63"/>
        <v>#REF!</v>
      </c>
      <c r="BE76" s="15" t="str">
        <f t="shared" si="63"/>
        <v>#REF!</v>
      </c>
      <c r="BF76" s="15" t="str">
        <f t="shared" si="63"/>
        <v>#REF!</v>
      </c>
      <c r="BG76" s="15" t="str">
        <f t="shared" si="63"/>
        <v>#REF!</v>
      </c>
      <c r="BH76" s="15" t="str">
        <f t="shared" si="63"/>
        <v>#REF!</v>
      </c>
      <c r="BI76" s="15" t="str">
        <f t="shared" si="63"/>
        <v>#REF!</v>
      </c>
      <c r="BJ76" s="15" t="str">
        <f t="shared" si="63"/>
        <v>#REF!</v>
      </c>
      <c r="BK76" s="15" t="str">
        <f t="shared" si="63"/>
        <v>#REF!</v>
      </c>
      <c r="BL76" s="15" t="str">
        <f t="shared" si="63"/>
        <v>#REF!</v>
      </c>
      <c r="BM76" s="15" t="str">
        <f t="shared" si="63"/>
        <v>#REF!</v>
      </c>
      <c r="BN76" s="15" t="str">
        <f t="shared" si="63"/>
        <v>#REF!</v>
      </c>
      <c r="BO76" s="15" t="str">
        <f t="shared" si="63"/>
        <v>#REF!</v>
      </c>
      <c r="BP76" s="15" t="str">
        <f t="shared" si="63"/>
        <v>#REF!</v>
      </c>
      <c r="BQ76" s="15" t="str">
        <f t="shared" si="63"/>
        <v>#REF!</v>
      </c>
      <c r="BR76" s="15" t="str">
        <f t="shared" si="63"/>
        <v>#REF!</v>
      </c>
      <c r="BS76" s="15" t="str">
        <f t="shared" si="63"/>
        <v>#REF!</v>
      </c>
      <c r="BT76" s="15" t="str">
        <f t="shared" si="63"/>
        <v>#REF!</v>
      </c>
      <c r="BU76" s="15"/>
      <c r="BV76" s="25"/>
    </row>
    <row r="77" outlineLevel="1">
      <c r="A77" s="77"/>
      <c r="B77" s="58" t="s">
        <v>18</v>
      </c>
      <c r="C77" s="15">
        <f t="shared" ref="C77:BT77" si="64">C18+C38</f>
        <v>158</v>
      </c>
      <c r="D77" s="15" t="str">
        <f t="shared" si="64"/>
        <v>#REF!</v>
      </c>
      <c r="E77" s="15" t="str">
        <f t="shared" si="64"/>
        <v>#REF!</v>
      </c>
      <c r="F77" s="15" t="str">
        <f t="shared" si="64"/>
        <v>#REF!</v>
      </c>
      <c r="G77" s="15" t="str">
        <f t="shared" si="64"/>
        <v>#REF!</v>
      </c>
      <c r="H77" s="15" t="str">
        <f t="shared" si="64"/>
        <v>#REF!</v>
      </c>
      <c r="I77" s="15" t="str">
        <f t="shared" si="64"/>
        <v>#REF!</v>
      </c>
      <c r="J77" s="15" t="str">
        <f t="shared" si="64"/>
        <v>#REF!</v>
      </c>
      <c r="K77" s="15" t="str">
        <f t="shared" si="64"/>
        <v>#REF!</v>
      </c>
      <c r="L77" s="15" t="str">
        <f t="shared" si="64"/>
        <v>#REF!</v>
      </c>
      <c r="M77" s="15" t="str">
        <f t="shared" si="64"/>
        <v>#REF!</v>
      </c>
      <c r="N77" s="15" t="str">
        <f t="shared" si="64"/>
        <v>#REF!</v>
      </c>
      <c r="O77" s="15" t="str">
        <f t="shared" si="64"/>
        <v>#REF!</v>
      </c>
      <c r="P77" s="15" t="str">
        <f t="shared" si="64"/>
        <v>#REF!</v>
      </c>
      <c r="Q77" s="15" t="str">
        <f t="shared" si="64"/>
        <v>#REF!</v>
      </c>
      <c r="R77" s="15" t="str">
        <f t="shared" si="64"/>
        <v>#REF!</v>
      </c>
      <c r="S77" s="15" t="str">
        <f t="shared" si="64"/>
        <v>#REF!</v>
      </c>
      <c r="T77" s="15" t="str">
        <f t="shared" si="64"/>
        <v>#REF!</v>
      </c>
      <c r="U77" s="15" t="str">
        <f t="shared" si="64"/>
        <v>#REF!</v>
      </c>
      <c r="V77" s="61" t="str">
        <f t="shared" si="64"/>
        <v>#REF!</v>
      </c>
      <c r="W77" s="15" t="str">
        <f t="shared" si="64"/>
        <v>#REF!</v>
      </c>
      <c r="X77" s="15" t="str">
        <f t="shared" si="64"/>
        <v>#REF!</v>
      </c>
      <c r="Y77" s="15" t="str">
        <f t="shared" si="64"/>
        <v>#REF!</v>
      </c>
      <c r="Z77" s="60" t="str">
        <f t="shared" si="64"/>
        <v>#REF!</v>
      </c>
      <c r="AA77" s="15" t="str">
        <f t="shared" si="64"/>
        <v>#REF!</v>
      </c>
      <c r="AB77" s="15" t="str">
        <f t="shared" si="64"/>
        <v>#REF!</v>
      </c>
      <c r="AC77" s="15" t="str">
        <f t="shared" si="64"/>
        <v>#REF!</v>
      </c>
      <c r="AD77" s="15" t="str">
        <f t="shared" si="64"/>
        <v>#REF!</v>
      </c>
      <c r="AE77" s="15" t="str">
        <f t="shared" si="64"/>
        <v>#REF!</v>
      </c>
      <c r="AF77" s="15" t="str">
        <f t="shared" si="64"/>
        <v>#REF!</v>
      </c>
      <c r="AG77" s="15" t="str">
        <f t="shared" si="64"/>
        <v>#REF!</v>
      </c>
      <c r="AH77" s="15" t="str">
        <f t="shared" si="64"/>
        <v>#REF!</v>
      </c>
      <c r="AI77" s="15" t="str">
        <f t="shared" si="64"/>
        <v>#REF!</v>
      </c>
      <c r="AJ77" s="15" t="str">
        <f t="shared" si="64"/>
        <v>#REF!</v>
      </c>
      <c r="AK77" s="15" t="str">
        <f t="shared" si="64"/>
        <v>#REF!</v>
      </c>
      <c r="AL77" s="15" t="str">
        <f t="shared" si="64"/>
        <v>#REF!</v>
      </c>
      <c r="AM77" s="15" t="str">
        <f t="shared" si="64"/>
        <v>#REF!</v>
      </c>
      <c r="AN77" s="15" t="str">
        <f t="shared" si="64"/>
        <v>#REF!</v>
      </c>
      <c r="AO77" s="15" t="str">
        <f t="shared" si="64"/>
        <v>#REF!</v>
      </c>
      <c r="AP77" s="61" t="str">
        <f t="shared" si="64"/>
        <v>#REF!</v>
      </c>
      <c r="AQ77" s="15" t="str">
        <f t="shared" si="64"/>
        <v>#REF!</v>
      </c>
      <c r="AR77" s="15" t="str">
        <f t="shared" si="64"/>
        <v>#REF!</v>
      </c>
      <c r="AS77" s="15" t="str">
        <f t="shared" si="64"/>
        <v>#REF!</v>
      </c>
      <c r="AT77" s="15" t="str">
        <f t="shared" si="64"/>
        <v>#REF!</v>
      </c>
      <c r="AU77" s="15" t="str">
        <f t="shared" si="64"/>
        <v>#REF!</v>
      </c>
      <c r="AV77" s="15" t="str">
        <f t="shared" si="64"/>
        <v>#REF!</v>
      </c>
      <c r="AW77" s="15" t="str">
        <f t="shared" si="64"/>
        <v>#REF!</v>
      </c>
      <c r="AX77" s="15" t="str">
        <f t="shared" si="64"/>
        <v>#REF!</v>
      </c>
      <c r="AY77" s="15" t="str">
        <f t="shared" si="64"/>
        <v>#REF!</v>
      </c>
      <c r="AZ77" s="15" t="str">
        <f t="shared" si="64"/>
        <v>#REF!</v>
      </c>
      <c r="BA77" s="15" t="str">
        <f t="shared" si="64"/>
        <v>#REF!</v>
      </c>
      <c r="BB77" s="15" t="str">
        <f t="shared" si="64"/>
        <v>#REF!</v>
      </c>
      <c r="BC77" s="15" t="str">
        <f t="shared" si="64"/>
        <v>#REF!</v>
      </c>
      <c r="BD77" s="15" t="str">
        <f t="shared" si="64"/>
        <v>#REF!</v>
      </c>
      <c r="BE77" s="15" t="str">
        <f t="shared" si="64"/>
        <v>#REF!</v>
      </c>
      <c r="BF77" s="15" t="str">
        <f t="shared" si="64"/>
        <v>#REF!</v>
      </c>
      <c r="BG77" s="15" t="str">
        <f t="shared" si="64"/>
        <v>#REF!</v>
      </c>
      <c r="BH77" s="15" t="str">
        <f t="shared" si="64"/>
        <v>#REF!</v>
      </c>
      <c r="BI77" s="15" t="str">
        <f t="shared" si="64"/>
        <v>#REF!</v>
      </c>
      <c r="BJ77" s="15" t="str">
        <f t="shared" si="64"/>
        <v>#REF!</v>
      </c>
      <c r="BK77" s="15" t="str">
        <f t="shared" si="64"/>
        <v>#REF!</v>
      </c>
      <c r="BL77" s="15" t="str">
        <f t="shared" si="64"/>
        <v>#REF!</v>
      </c>
      <c r="BM77" s="15" t="str">
        <f t="shared" si="64"/>
        <v>#REF!</v>
      </c>
      <c r="BN77" s="15" t="str">
        <f t="shared" si="64"/>
        <v>#REF!</v>
      </c>
      <c r="BO77" s="15" t="str">
        <f t="shared" si="64"/>
        <v>#REF!</v>
      </c>
      <c r="BP77" s="15" t="str">
        <f t="shared" si="64"/>
        <v>#REF!</v>
      </c>
      <c r="BQ77" s="15" t="str">
        <f t="shared" si="64"/>
        <v>#REF!</v>
      </c>
      <c r="BR77" s="15" t="str">
        <f t="shared" si="64"/>
        <v>#REF!</v>
      </c>
      <c r="BS77" s="15" t="str">
        <f t="shared" si="64"/>
        <v>#REF!</v>
      </c>
      <c r="BT77" s="15" t="str">
        <f t="shared" si="64"/>
        <v>#REF!</v>
      </c>
      <c r="BU77" s="15"/>
      <c r="BV77" s="25"/>
    </row>
    <row r="78" outlineLevel="1">
      <c r="A78" s="77"/>
      <c r="B78" s="58" t="s">
        <v>27</v>
      </c>
      <c r="C78" s="15">
        <f t="shared" ref="C78:BT78" si="65">C19+C39</f>
        <v>1300</v>
      </c>
      <c r="D78" s="15" t="str">
        <f t="shared" si="65"/>
        <v>#REF!</v>
      </c>
      <c r="E78" s="15" t="str">
        <f t="shared" si="65"/>
        <v>#REF!</v>
      </c>
      <c r="F78" s="15" t="str">
        <f t="shared" si="65"/>
        <v>#REF!</v>
      </c>
      <c r="G78" s="15" t="str">
        <f t="shared" si="65"/>
        <v>#REF!</v>
      </c>
      <c r="H78" s="15" t="str">
        <f t="shared" si="65"/>
        <v>#REF!</v>
      </c>
      <c r="I78" s="15" t="str">
        <f t="shared" si="65"/>
        <v>#REF!</v>
      </c>
      <c r="J78" s="15" t="str">
        <f t="shared" si="65"/>
        <v>#REF!</v>
      </c>
      <c r="K78" s="15" t="str">
        <f t="shared" si="65"/>
        <v>#REF!</v>
      </c>
      <c r="L78" s="15" t="str">
        <f t="shared" si="65"/>
        <v>#REF!</v>
      </c>
      <c r="M78" s="15" t="str">
        <f t="shared" si="65"/>
        <v>#REF!</v>
      </c>
      <c r="N78" s="15" t="str">
        <f t="shared" si="65"/>
        <v>#REF!</v>
      </c>
      <c r="O78" s="15" t="str">
        <f t="shared" si="65"/>
        <v>#REF!</v>
      </c>
      <c r="P78" s="15" t="str">
        <f t="shared" si="65"/>
        <v>#REF!</v>
      </c>
      <c r="Q78" s="15" t="str">
        <f t="shared" si="65"/>
        <v>#REF!</v>
      </c>
      <c r="R78" s="15" t="str">
        <f t="shared" si="65"/>
        <v>#REF!</v>
      </c>
      <c r="S78" s="15" t="str">
        <f t="shared" si="65"/>
        <v>#REF!</v>
      </c>
      <c r="T78" s="15" t="str">
        <f t="shared" si="65"/>
        <v>#REF!</v>
      </c>
      <c r="U78" s="15" t="str">
        <f t="shared" si="65"/>
        <v>#REF!</v>
      </c>
      <c r="V78" s="61" t="str">
        <f t="shared" si="65"/>
        <v>#REF!</v>
      </c>
      <c r="W78" s="15" t="str">
        <f t="shared" si="65"/>
        <v>#REF!</v>
      </c>
      <c r="X78" s="15" t="str">
        <f t="shared" si="65"/>
        <v>#REF!</v>
      </c>
      <c r="Y78" s="15" t="str">
        <f t="shared" si="65"/>
        <v>#REF!</v>
      </c>
      <c r="Z78" s="60" t="str">
        <f t="shared" si="65"/>
        <v>#REF!</v>
      </c>
      <c r="AA78" s="15" t="str">
        <f t="shared" si="65"/>
        <v>#REF!</v>
      </c>
      <c r="AB78" s="15" t="str">
        <f t="shared" si="65"/>
        <v>#REF!</v>
      </c>
      <c r="AC78" s="15" t="str">
        <f t="shared" si="65"/>
        <v>#REF!</v>
      </c>
      <c r="AD78" s="15" t="str">
        <f t="shared" si="65"/>
        <v>#REF!</v>
      </c>
      <c r="AE78" s="15" t="str">
        <f t="shared" si="65"/>
        <v>#REF!</v>
      </c>
      <c r="AF78" s="15" t="str">
        <f t="shared" si="65"/>
        <v>#REF!</v>
      </c>
      <c r="AG78" s="15" t="str">
        <f t="shared" si="65"/>
        <v>#REF!</v>
      </c>
      <c r="AH78" s="15" t="str">
        <f t="shared" si="65"/>
        <v>#REF!</v>
      </c>
      <c r="AI78" s="15" t="str">
        <f t="shared" si="65"/>
        <v>#REF!</v>
      </c>
      <c r="AJ78" s="15" t="str">
        <f t="shared" si="65"/>
        <v>#REF!</v>
      </c>
      <c r="AK78" s="15" t="str">
        <f t="shared" si="65"/>
        <v>#REF!</v>
      </c>
      <c r="AL78" s="15" t="str">
        <f t="shared" si="65"/>
        <v>#REF!</v>
      </c>
      <c r="AM78" s="15" t="str">
        <f t="shared" si="65"/>
        <v>#REF!</v>
      </c>
      <c r="AN78" s="15" t="str">
        <f t="shared" si="65"/>
        <v>#REF!</v>
      </c>
      <c r="AO78" s="15" t="str">
        <f t="shared" si="65"/>
        <v>#REF!</v>
      </c>
      <c r="AP78" s="61" t="str">
        <f t="shared" si="65"/>
        <v>#REF!</v>
      </c>
      <c r="AQ78" s="15" t="str">
        <f t="shared" si="65"/>
        <v>#REF!</v>
      </c>
      <c r="AR78" s="15" t="str">
        <f t="shared" si="65"/>
        <v>#REF!</v>
      </c>
      <c r="AS78" s="15" t="str">
        <f t="shared" si="65"/>
        <v>#REF!</v>
      </c>
      <c r="AT78" s="15" t="str">
        <f t="shared" si="65"/>
        <v>#REF!</v>
      </c>
      <c r="AU78" s="15" t="str">
        <f t="shared" si="65"/>
        <v>#REF!</v>
      </c>
      <c r="AV78" s="15" t="str">
        <f t="shared" si="65"/>
        <v>#REF!</v>
      </c>
      <c r="AW78" s="15" t="str">
        <f t="shared" si="65"/>
        <v>#REF!</v>
      </c>
      <c r="AX78" s="15" t="str">
        <f t="shared" si="65"/>
        <v>#REF!</v>
      </c>
      <c r="AY78" s="15" t="str">
        <f t="shared" si="65"/>
        <v>#REF!</v>
      </c>
      <c r="AZ78" s="15" t="str">
        <f t="shared" si="65"/>
        <v>#REF!</v>
      </c>
      <c r="BA78" s="15" t="str">
        <f t="shared" si="65"/>
        <v>#REF!</v>
      </c>
      <c r="BB78" s="15" t="str">
        <f t="shared" si="65"/>
        <v>#REF!</v>
      </c>
      <c r="BC78" s="15" t="str">
        <f t="shared" si="65"/>
        <v>#REF!</v>
      </c>
      <c r="BD78" s="15" t="str">
        <f t="shared" si="65"/>
        <v>#REF!</v>
      </c>
      <c r="BE78" s="15" t="str">
        <f t="shared" si="65"/>
        <v>#REF!</v>
      </c>
      <c r="BF78" s="15" t="str">
        <f t="shared" si="65"/>
        <v>#REF!</v>
      </c>
      <c r="BG78" s="15" t="str">
        <f t="shared" si="65"/>
        <v>#REF!</v>
      </c>
      <c r="BH78" s="15" t="str">
        <f t="shared" si="65"/>
        <v>#REF!</v>
      </c>
      <c r="BI78" s="15" t="str">
        <f t="shared" si="65"/>
        <v>#REF!</v>
      </c>
      <c r="BJ78" s="15" t="str">
        <f t="shared" si="65"/>
        <v>#REF!</v>
      </c>
      <c r="BK78" s="15" t="str">
        <f t="shared" si="65"/>
        <v>#REF!</v>
      </c>
      <c r="BL78" s="15" t="str">
        <f t="shared" si="65"/>
        <v>#REF!</v>
      </c>
      <c r="BM78" s="15" t="str">
        <f t="shared" si="65"/>
        <v>#REF!</v>
      </c>
      <c r="BN78" s="15" t="str">
        <f t="shared" si="65"/>
        <v>#REF!</v>
      </c>
      <c r="BO78" s="15" t="str">
        <f t="shared" si="65"/>
        <v>#REF!</v>
      </c>
      <c r="BP78" s="15" t="str">
        <f t="shared" si="65"/>
        <v>#REF!</v>
      </c>
      <c r="BQ78" s="15" t="str">
        <f t="shared" si="65"/>
        <v>#REF!</v>
      </c>
      <c r="BR78" s="15" t="str">
        <f t="shared" si="65"/>
        <v>#REF!</v>
      </c>
      <c r="BS78" s="15" t="str">
        <f t="shared" si="65"/>
        <v>#REF!</v>
      </c>
      <c r="BT78" s="15" t="str">
        <f t="shared" si="65"/>
        <v>#REF!</v>
      </c>
      <c r="BU78" s="15"/>
      <c r="BV78" s="25"/>
    </row>
    <row r="79" outlineLevel="1">
      <c r="A79" s="37"/>
      <c r="B79" s="40" t="s">
        <v>28</v>
      </c>
      <c r="C79" s="19">
        <f t="shared" ref="C79:BT79" si="66">C20+C40</f>
        <v>2458</v>
      </c>
      <c r="D79" s="19" t="str">
        <f t="shared" si="66"/>
        <v>#REF!</v>
      </c>
      <c r="E79" s="19" t="str">
        <f t="shared" si="66"/>
        <v>#REF!</v>
      </c>
      <c r="F79" s="19" t="str">
        <f t="shared" si="66"/>
        <v>#REF!</v>
      </c>
      <c r="G79" s="19" t="str">
        <f t="shared" si="66"/>
        <v>#REF!</v>
      </c>
      <c r="H79" s="19" t="str">
        <f t="shared" si="66"/>
        <v>#REF!</v>
      </c>
      <c r="I79" s="19" t="str">
        <f t="shared" si="66"/>
        <v>#REF!</v>
      </c>
      <c r="J79" s="19" t="str">
        <f t="shared" si="66"/>
        <v>#REF!</v>
      </c>
      <c r="K79" s="19" t="str">
        <f t="shared" si="66"/>
        <v>#REF!</v>
      </c>
      <c r="L79" s="19" t="str">
        <f t="shared" si="66"/>
        <v>#REF!</v>
      </c>
      <c r="M79" s="19" t="str">
        <f t="shared" si="66"/>
        <v>#REF!</v>
      </c>
      <c r="N79" s="19" t="str">
        <f t="shared" si="66"/>
        <v>#REF!</v>
      </c>
      <c r="O79" s="19" t="str">
        <f t="shared" si="66"/>
        <v>#REF!</v>
      </c>
      <c r="P79" s="19" t="str">
        <f t="shared" si="66"/>
        <v>#REF!</v>
      </c>
      <c r="Q79" s="19" t="str">
        <f t="shared" si="66"/>
        <v>#REF!</v>
      </c>
      <c r="R79" s="19" t="str">
        <f t="shared" si="66"/>
        <v>#REF!</v>
      </c>
      <c r="S79" s="19" t="str">
        <f t="shared" si="66"/>
        <v>#REF!</v>
      </c>
      <c r="T79" s="19" t="str">
        <f t="shared" si="66"/>
        <v>#REF!</v>
      </c>
      <c r="U79" s="19" t="str">
        <f t="shared" si="66"/>
        <v>#REF!</v>
      </c>
      <c r="V79" s="66" t="str">
        <f t="shared" si="66"/>
        <v>#REF!</v>
      </c>
      <c r="W79" s="19" t="str">
        <f t="shared" si="66"/>
        <v>#REF!</v>
      </c>
      <c r="X79" s="19" t="str">
        <f t="shared" si="66"/>
        <v>#REF!</v>
      </c>
      <c r="Y79" s="19" t="str">
        <f t="shared" si="66"/>
        <v>#REF!</v>
      </c>
      <c r="Z79" s="65" t="str">
        <f t="shared" si="66"/>
        <v>#REF!</v>
      </c>
      <c r="AA79" s="19" t="str">
        <f t="shared" si="66"/>
        <v>#REF!</v>
      </c>
      <c r="AB79" s="19" t="str">
        <f t="shared" si="66"/>
        <v>#REF!</v>
      </c>
      <c r="AC79" s="19" t="str">
        <f t="shared" si="66"/>
        <v>#REF!</v>
      </c>
      <c r="AD79" s="19" t="str">
        <f t="shared" si="66"/>
        <v>#REF!</v>
      </c>
      <c r="AE79" s="19" t="str">
        <f t="shared" si="66"/>
        <v>#REF!</v>
      </c>
      <c r="AF79" s="19" t="str">
        <f t="shared" si="66"/>
        <v>#REF!</v>
      </c>
      <c r="AG79" s="19" t="str">
        <f t="shared" si="66"/>
        <v>#REF!</v>
      </c>
      <c r="AH79" s="19" t="str">
        <f t="shared" si="66"/>
        <v>#REF!</v>
      </c>
      <c r="AI79" s="19" t="str">
        <f t="shared" si="66"/>
        <v>#REF!</v>
      </c>
      <c r="AJ79" s="19" t="str">
        <f t="shared" si="66"/>
        <v>#REF!</v>
      </c>
      <c r="AK79" s="19" t="str">
        <f t="shared" si="66"/>
        <v>#REF!</v>
      </c>
      <c r="AL79" s="19" t="str">
        <f t="shared" si="66"/>
        <v>#REF!</v>
      </c>
      <c r="AM79" s="19" t="str">
        <f t="shared" si="66"/>
        <v>#REF!</v>
      </c>
      <c r="AN79" s="19" t="str">
        <f t="shared" si="66"/>
        <v>#REF!</v>
      </c>
      <c r="AO79" s="19" t="str">
        <f t="shared" si="66"/>
        <v>#REF!</v>
      </c>
      <c r="AP79" s="66" t="str">
        <f t="shared" si="66"/>
        <v>#REF!</v>
      </c>
      <c r="AQ79" s="19" t="str">
        <f t="shared" si="66"/>
        <v>#REF!</v>
      </c>
      <c r="AR79" s="19" t="str">
        <f t="shared" si="66"/>
        <v>#REF!</v>
      </c>
      <c r="AS79" s="19" t="str">
        <f t="shared" si="66"/>
        <v>#REF!</v>
      </c>
      <c r="AT79" s="19" t="str">
        <f t="shared" si="66"/>
        <v>#REF!</v>
      </c>
      <c r="AU79" s="19" t="str">
        <f t="shared" si="66"/>
        <v>#REF!</v>
      </c>
      <c r="AV79" s="19" t="str">
        <f t="shared" si="66"/>
        <v>#REF!</v>
      </c>
      <c r="AW79" s="19" t="str">
        <f t="shared" si="66"/>
        <v>#REF!</v>
      </c>
      <c r="AX79" s="19" t="str">
        <f t="shared" si="66"/>
        <v>#REF!</v>
      </c>
      <c r="AY79" s="19" t="str">
        <f t="shared" si="66"/>
        <v>#REF!</v>
      </c>
      <c r="AZ79" s="19" t="str">
        <f t="shared" si="66"/>
        <v>#REF!</v>
      </c>
      <c r="BA79" s="19" t="str">
        <f t="shared" si="66"/>
        <v>#REF!</v>
      </c>
      <c r="BB79" s="19" t="str">
        <f t="shared" si="66"/>
        <v>#REF!</v>
      </c>
      <c r="BC79" s="19" t="str">
        <f t="shared" si="66"/>
        <v>#REF!</v>
      </c>
      <c r="BD79" s="19" t="str">
        <f t="shared" si="66"/>
        <v>#REF!</v>
      </c>
      <c r="BE79" s="19" t="str">
        <f t="shared" si="66"/>
        <v>#REF!</v>
      </c>
      <c r="BF79" s="19" t="str">
        <f t="shared" si="66"/>
        <v>#REF!</v>
      </c>
      <c r="BG79" s="19" t="str">
        <f t="shared" si="66"/>
        <v>#REF!</v>
      </c>
      <c r="BH79" s="19" t="str">
        <f t="shared" si="66"/>
        <v>#REF!</v>
      </c>
      <c r="BI79" s="19" t="str">
        <f t="shared" si="66"/>
        <v>#REF!</v>
      </c>
      <c r="BJ79" s="19" t="str">
        <f t="shared" si="66"/>
        <v>#REF!</v>
      </c>
      <c r="BK79" s="19" t="str">
        <f t="shared" si="66"/>
        <v>#REF!</v>
      </c>
      <c r="BL79" s="19" t="str">
        <f t="shared" si="66"/>
        <v>#REF!</v>
      </c>
      <c r="BM79" s="19" t="str">
        <f t="shared" si="66"/>
        <v>#REF!</v>
      </c>
      <c r="BN79" s="19" t="str">
        <f t="shared" si="66"/>
        <v>#REF!</v>
      </c>
      <c r="BO79" s="19" t="str">
        <f t="shared" si="66"/>
        <v>#REF!</v>
      </c>
      <c r="BP79" s="19" t="str">
        <f t="shared" si="66"/>
        <v>#REF!</v>
      </c>
      <c r="BQ79" s="19" t="str">
        <f t="shared" si="66"/>
        <v>#REF!</v>
      </c>
      <c r="BR79" s="19" t="str">
        <f t="shared" si="66"/>
        <v>#REF!</v>
      </c>
      <c r="BS79" s="19" t="str">
        <f t="shared" si="66"/>
        <v>#REF!</v>
      </c>
      <c r="BT79" s="19" t="str">
        <f t="shared" si="66"/>
        <v>#REF!</v>
      </c>
      <c r="BU79" s="19"/>
      <c r="BV79" s="25"/>
    </row>
    <row r="80" collapsed="1">
      <c r="A80" s="19"/>
      <c r="B80" s="19"/>
      <c r="C80" s="19"/>
      <c r="D80" s="19"/>
      <c r="E80" s="19"/>
      <c r="F80" s="19"/>
      <c r="G80" s="19"/>
      <c r="H80" s="19"/>
      <c r="I80" s="19"/>
      <c r="J80" s="19"/>
      <c r="K80" s="19"/>
      <c r="L80" s="19"/>
      <c r="M80" s="19"/>
      <c r="N80" s="19"/>
      <c r="O80" s="19"/>
      <c r="P80" s="19"/>
      <c r="Q80" s="19"/>
      <c r="R80" s="19"/>
      <c r="S80" s="19"/>
      <c r="T80" s="19"/>
      <c r="U80" s="19"/>
      <c r="V80" s="66"/>
      <c r="W80" s="19"/>
      <c r="X80" s="19"/>
      <c r="Y80" s="19"/>
      <c r="Z80" s="65"/>
      <c r="AA80" s="19"/>
      <c r="AB80" s="19"/>
      <c r="AC80" s="19"/>
      <c r="AD80" s="19"/>
      <c r="AE80" s="19"/>
      <c r="AF80" s="19"/>
      <c r="AG80" s="19"/>
      <c r="AH80" s="19"/>
      <c r="AI80" s="19"/>
      <c r="AJ80" s="19"/>
      <c r="AK80" s="19"/>
      <c r="AL80" s="19"/>
      <c r="AM80" s="19"/>
      <c r="AN80" s="19"/>
      <c r="AO80" s="19"/>
      <c r="AP80" s="66"/>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25"/>
    </row>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outlineLevelRow="1"/>
  <cols>
    <col customWidth="1" min="1" max="1" width="12.0"/>
    <col customWidth="1" min="2" max="2" width="16.88"/>
    <col customWidth="1" min="3" max="72" width="7.5"/>
  </cols>
  <sheetData>
    <row r="1">
      <c r="A1" s="1"/>
      <c r="B1" s="1" t="s">
        <v>0</v>
      </c>
      <c r="C1" s="2">
        <v>2022.0</v>
      </c>
      <c r="D1" s="3">
        <f t="shared" ref="D1:BT1" si="1">+C1+1</f>
        <v>2023</v>
      </c>
      <c r="E1" s="3">
        <f t="shared" si="1"/>
        <v>2024</v>
      </c>
      <c r="F1" s="3">
        <f t="shared" si="1"/>
        <v>2025</v>
      </c>
      <c r="G1" s="3">
        <f t="shared" si="1"/>
        <v>2026</v>
      </c>
      <c r="H1" s="3">
        <f t="shared" si="1"/>
        <v>2027</v>
      </c>
      <c r="I1" s="3">
        <f t="shared" si="1"/>
        <v>2028</v>
      </c>
      <c r="J1" s="3">
        <f t="shared" si="1"/>
        <v>2029</v>
      </c>
      <c r="K1" s="3">
        <f t="shared" si="1"/>
        <v>2030</v>
      </c>
      <c r="L1" s="3">
        <f t="shared" si="1"/>
        <v>2031</v>
      </c>
      <c r="M1" s="3">
        <f t="shared" si="1"/>
        <v>2032</v>
      </c>
      <c r="N1" s="3">
        <f t="shared" si="1"/>
        <v>2033</v>
      </c>
      <c r="O1" s="3">
        <f t="shared" si="1"/>
        <v>2034</v>
      </c>
      <c r="P1" s="3">
        <f t="shared" si="1"/>
        <v>2035</v>
      </c>
      <c r="Q1" s="3">
        <f t="shared" si="1"/>
        <v>2036</v>
      </c>
      <c r="R1" s="3">
        <f t="shared" si="1"/>
        <v>2037</v>
      </c>
      <c r="S1" s="3">
        <f t="shared" si="1"/>
        <v>2038</v>
      </c>
      <c r="T1" s="3">
        <f t="shared" si="1"/>
        <v>2039</v>
      </c>
      <c r="U1" s="3">
        <f t="shared" si="1"/>
        <v>2040</v>
      </c>
      <c r="V1" s="3">
        <f t="shared" si="1"/>
        <v>2041</v>
      </c>
      <c r="W1" s="3">
        <f t="shared" si="1"/>
        <v>2042</v>
      </c>
      <c r="X1" s="3">
        <f t="shared" si="1"/>
        <v>2043</v>
      </c>
      <c r="Y1" s="3">
        <f t="shared" si="1"/>
        <v>2044</v>
      </c>
      <c r="Z1" s="3">
        <f t="shared" si="1"/>
        <v>2045</v>
      </c>
      <c r="AA1" s="3">
        <f t="shared" si="1"/>
        <v>2046</v>
      </c>
      <c r="AB1" s="3">
        <f t="shared" si="1"/>
        <v>2047</v>
      </c>
      <c r="AC1" s="3">
        <f t="shared" si="1"/>
        <v>2048</v>
      </c>
      <c r="AD1" s="3">
        <f t="shared" si="1"/>
        <v>2049</v>
      </c>
      <c r="AE1" s="3">
        <f t="shared" si="1"/>
        <v>2050</v>
      </c>
      <c r="AF1" s="3">
        <f t="shared" si="1"/>
        <v>2051</v>
      </c>
      <c r="AG1" s="3">
        <f t="shared" si="1"/>
        <v>2052</v>
      </c>
      <c r="AH1" s="3">
        <f t="shared" si="1"/>
        <v>2053</v>
      </c>
      <c r="AI1" s="3">
        <f t="shared" si="1"/>
        <v>2054</v>
      </c>
      <c r="AJ1" s="3">
        <f t="shared" si="1"/>
        <v>2055</v>
      </c>
      <c r="AK1" s="3">
        <f t="shared" si="1"/>
        <v>2056</v>
      </c>
      <c r="AL1" s="3">
        <f t="shared" si="1"/>
        <v>2057</v>
      </c>
      <c r="AM1" s="3">
        <f t="shared" si="1"/>
        <v>2058</v>
      </c>
      <c r="AN1" s="3">
        <f t="shared" si="1"/>
        <v>2059</v>
      </c>
      <c r="AO1" s="3">
        <f t="shared" si="1"/>
        <v>2060</v>
      </c>
      <c r="AP1" s="3">
        <f t="shared" si="1"/>
        <v>2061</v>
      </c>
      <c r="AQ1" s="3">
        <f t="shared" si="1"/>
        <v>2062</v>
      </c>
      <c r="AR1" s="3">
        <f t="shared" si="1"/>
        <v>2063</v>
      </c>
      <c r="AS1" s="3">
        <f t="shared" si="1"/>
        <v>2064</v>
      </c>
      <c r="AT1" s="3">
        <f t="shared" si="1"/>
        <v>2065</v>
      </c>
      <c r="AU1" s="3">
        <f t="shared" si="1"/>
        <v>2066</v>
      </c>
      <c r="AV1" s="3">
        <f t="shared" si="1"/>
        <v>2067</v>
      </c>
      <c r="AW1" s="3">
        <f t="shared" si="1"/>
        <v>2068</v>
      </c>
      <c r="AX1" s="3">
        <f t="shared" si="1"/>
        <v>2069</v>
      </c>
      <c r="AY1" s="3">
        <f t="shared" si="1"/>
        <v>2070</v>
      </c>
      <c r="AZ1" s="3">
        <f t="shared" si="1"/>
        <v>2071</v>
      </c>
      <c r="BA1" s="3">
        <f t="shared" si="1"/>
        <v>2072</v>
      </c>
      <c r="BB1" s="3">
        <f t="shared" si="1"/>
        <v>2073</v>
      </c>
      <c r="BC1" s="3">
        <f t="shared" si="1"/>
        <v>2074</v>
      </c>
      <c r="BD1" s="3">
        <f t="shared" si="1"/>
        <v>2075</v>
      </c>
      <c r="BE1" s="3">
        <f t="shared" si="1"/>
        <v>2076</v>
      </c>
      <c r="BF1" s="3">
        <f t="shared" si="1"/>
        <v>2077</v>
      </c>
      <c r="BG1" s="3">
        <f t="shared" si="1"/>
        <v>2078</v>
      </c>
      <c r="BH1" s="3">
        <f t="shared" si="1"/>
        <v>2079</v>
      </c>
      <c r="BI1" s="3">
        <f t="shared" si="1"/>
        <v>2080</v>
      </c>
      <c r="BJ1" s="3">
        <f t="shared" si="1"/>
        <v>2081</v>
      </c>
      <c r="BK1" s="3">
        <f t="shared" si="1"/>
        <v>2082</v>
      </c>
      <c r="BL1" s="3">
        <f t="shared" si="1"/>
        <v>2083</v>
      </c>
      <c r="BM1" s="3">
        <f t="shared" si="1"/>
        <v>2084</v>
      </c>
      <c r="BN1" s="3">
        <f t="shared" si="1"/>
        <v>2085</v>
      </c>
      <c r="BO1" s="3">
        <f t="shared" si="1"/>
        <v>2086</v>
      </c>
      <c r="BP1" s="3">
        <f t="shared" si="1"/>
        <v>2087</v>
      </c>
      <c r="BQ1" s="3">
        <f t="shared" si="1"/>
        <v>2088</v>
      </c>
      <c r="BR1" s="3">
        <f t="shared" si="1"/>
        <v>2089</v>
      </c>
      <c r="BS1" s="3">
        <f t="shared" si="1"/>
        <v>2090</v>
      </c>
      <c r="BT1" s="3">
        <f t="shared" si="1"/>
        <v>2091</v>
      </c>
    </row>
    <row r="2">
      <c r="A2" s="16" t="s">
        <v>51</v>
      </c>
      <c r="B2" s="17" t="s">
        <v>10</v>
      </c>
      <c r="C2" s="14">
        <v>31.0</v>
      </c>
      <c r="D2" s="15">
        <f t="shared" ref="D2:BT2" si="2">C2+1</f>
        <v>32</v>
      </c>
      <c r="E2" s="15">
        <f t="shared" si="2"/>
        <v>33</v>
      </c>
      <c r="F2" s="15">
        <f t="shared" si="2"/>
        <v>34</v>
      </c>
      <c r="G2" s="15">
        <f t="shared" si="2"/>
        <v>35</v>
      </c>
      <c r="H2" s="15">
        <f t="shared" si="2"/>
        <v>36</v>
      </c>
      <c r="I2" s="15">
        <f t="shared" si="2"/>
        <v>37</v>
      </c>
      <c r="J2" s="15">
        <f t="shared" si="2"/>
        <v>38</v>
      </c>
      <c r="K2" s="15">
        <f t="shared" si="2"/>
        <v>39</v>
      </c>
      <c r="L2" s="15">
        <f t="shared" si="2"/>
        <v>40</v>
      </c>
      <c r="M2" s="15">
        <f t="shared" si="2"/>
        <v>41</v>
      </c>
      <c r="N2" s="15">
        <f t="shared" si="2"/>
        <v>42</v>
      </c>
      <c r="O2" s="15">
        <f t="shared" si="2"/>
        <v>43</v>
      </c>
      <c r="P2" s="15">
        <f t="shared" si="2"/>
        <v>44</v>
      </c>
      <c r="Q2" s="15">
        <f t="shared" si="2"/>
        <v>45</v>
      </c>
      <c r="R2" s="15">
        <f t="shared" si="2"/>
        <v>46</v>
      </c>
      <c r="S2" s="15">
        <f t="shared" si="2"/>
        <v>47</v>
      </c>
      <c r="T2" s="15">
        <f t="shared" si="2"/>
        <v>48</v>
      </c>
      <c r="U2" s="15">
        <f t="shared" si="2"/>
        <v>49</v>
      </c>
      <c r="V2" s="15">
        <f t="shared" si="2"/>
        <v>50</v>
      </c>
      <c r="W2" s="15">
        <f t="shared" si="2"/>
        <v>51</v>
      </c>
      <c r="X2" s="15">
        <f t="shared" si="2"/>
        <v>52</v>
      </c>
      <c r="Y2" s="15">
        <f t="shared" si="2"/>
        <v>53</v>
      </c>
      <c r="Z2" s="15">
        <f t="shared" si="2"/>
        <v>54</v>
      </c>
      <c r="AA2" s="15">
        <f t="shared" si="2"/>
        <v>55</v>
      </c>
      <c r="AB2" s="15">
        <f t="shared" si="2"/>
        <v>56</v>
      </c>
      <c r="AC2" s="15">
        <f t="shared" si="2"/>
        <v>57</v>
      </c>
      <c r="AD2" s="15">
        <f t="shared" si="2"/>
        <v>58</v>
      </c>
      <c r="AE2" s="15">
        <f t="shared" si="2"/>
        <v>59</v>
      </c>
      <c r="AF2" s="15">
        <f t="shared" si="2"/>
        <v>60</v>
      </c>
      <c r="AG2" s="15">
        <f t="shared" si="2"/>
        <v>61</v>
      </c>
      <c r="AH2" s="15">
        <f t="shared" si="2"/>
        <v>62</v>
      </c>
      <c r="AI2" s="15">
        <f t="shared" si="2"/>
        <v>63</v>
      </c>
      <c r="AJ2" s="15">
        <f t="shared" si="2"/>
        <v>64</v>
      </c>
      <c r="AK2" s="15">
        <f t="shared" si="2"/>
        <v>65</v>
      </c>
      <c r="AL2" s="15">
        <f t="shared" si="2"/>
        <v>66</v>
      </c>
      <c r="AM2" s="15">
        <f t="shared" si="2"/>
        <v>67</v>
      </c>
      <c r="AN2" s="15">
        <f t="shared" si="2"/>
        <v>68</v>
      </c>
      <c r="AO2" s="15">
        <f t="shared" si="2"/>
        <v>69</v>
      </c>
      <c r="AP2" s="15">
        <f t="shared" si="2"/>
        <v>70</v>
      </c>
      <c r="AQ2" s="15">
        <f t="shared" si="2"/>
        <v>71</v>
      </c>
      <c r="AR2" s="15">
        <f t="shared" si="2"/>
        <v>72</v>
      </c>
      <c r="AS2" s="15">
        <f t="shared" si="2"/>
        <v>73</v>
      </c>
      <c r="AT2" s="15">
        <f t="shared" si="2"/>
        <v>74</v>
      </c>
      <c r="AU2" s="15">
        <f t="shared" si="2"/>
        <v>75</v>
      </c>
      <c r="AV2" s="15">
        <f t="shared" si="2"/>
        <v>76</v>
      </c>
      <c r="AW2" s="15">
        <f t="shared" si="2"/>
        <v>77</v>
      </c>
      <c r="AX2" s="15">
        <f t="shared" si="2"/>
        <v>78</v>
      </c>
      <c r="AY2" s="15">
        <f t="shared" si="2"/>
        <v>79</v>
      </c>
      <c r="AZ2" s="15">
        <f t="shared" si="2"/>
        <v>80</v>
      </c>
      <c r="BA2" s="15">
        <f t="shared" si="2"/>
        <v>81</v>
      </c>
      <c r="BB2" s="15">
        <f t="shared" si="2"/>
        <v>82</v>
      </c>
      <c r="BC2" s="15">
        <f t="shared" si="2"/>
        <v>83</v>
      </c>
      <c r="BD2" s="15">
        <f t="shared" si="2"/>
        <v>84</v>
      </c>
      <c r="BE2" s="15">
        <f t="shared" si="2"/>
        <v>85</v>
      </c>
      <c r="BF2" s="15">
        <f t="shared" si="2"/>
        <v>86</v>
      </c>
      <c r="BG2" s="15">
        <f t="shared" si="2"/>
        <v>87</v>
      </c>
      <c r="BH2" s="15">
        <f t="shared" si="2"/>
        <v>88</v>
      </c>
      <c r="BI2" s="15">
        <f t="shared" si="2"/>
        <v>89</v>
      </c>
      <c r="BJ2" s="15">
        <f t="shared" si="2"/>
        <v>90</v>
      </c>
      <c r="BK2" s="15">
        <f t="shared" si="2"/>
        <v>91</v>
      </c>
      <c r="BL2" s="15">
        <f t="shared" si="2"/>
        <v>92</v>
      </c>
      <c r="BM2" s="15">
        <f t="shared" si="2"/>
        <v>93</v>
      </c>
      <c r="BN2" s="15">
        <f t="shared" si="2"/>
        <v>94</v>
      </c>
      <c r="BO2" s="15">
        <f t="shared" si="2"/>
        <v>95</v>
      </c>
      <c r="BP2" s="15">
        <f t="shared" si="2"/>
        <v>96</v>
      </c>
      <c r="BQ2" s="15">
        <f t="shared" si="2"/>
        <v>97</v>
      </c>
      <c r="BR2" s="15">
        <f t="shared" si="2"/>
        <v>98</v>
      </c>
      <c r="BS2" s="15">
        <f t="shared" si="2"/>
        <v>99</v>
      </c>
      <c r="BT2" s="15">
        <f t="shared" si="2"/>
        <v>100</v>
      </c>
    </row>
    <row r="3" outlineLevel="1">
      <c r="A3" s="18"/>
      <c r="B3" s="18" t="s">
        <v>11</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row>
    <row r="4" outlineLevel="1">
      <c r="A4" s="22"/>
      <c r="B4" s="22" t="s">
        <v>16</v>
      </c>
      <c r="C4" s="24">
        <f>36*12</f>
        <v>432</v>
      </c>
      <c r="D4" s="15" t="str">
        <f>C4*(1+'変数'!$C1)</f>
        <v>#REF!</v>
      </c>
      <c r="E4" s="24"/>
      <c r="F4" s="15"/>
      <c r="G4" s="15"/>
      <c r="H4" s="15"/>
      <c r="I4" s="15"/>
      <c r="J4" s="24">
        <v>100.0</v>
      </c>
      <c r="K4" s="15">
        <f t="shared" ref="K4:AO4" si="3">J4</f>
        <v>100</v>
      </c>
      <c r="L4" s="15">
        <f t="shared" si="3"/>
        <v>100</v>
      </c>
      <c r="M4" s="15">
        <f t="shared" si="3"/>
        <v>100</v>
      </c>
      <c r="N4" s="15">
        <f t="shared" si="3"/>
        <v>100</v>
      </c>
      <c r="O4" s="15">
        <f t="shared" si="3"/>
        <v>100</v>
      </c>
      <c r="P4" s="15">
        <f t="shared" si="3"/>
        <v>100</v>
      </c>
      <c r="Q4" s="15">
        <f t="shared" si="3"/>
        <v>100</v>
      </c>
      <c r="R4" s="15">
        <f t="shared" si="3"/>
        <v>100</v>
      </c>
      <c r="S4" s="15">
        <f t="shared" si="3"/>
        <v>100</v>
      </c>
      <c r="T4" s="15">
        <f t="shared" si="3"/>
        <v>100</v>
      </c>
      <c r="U4" s="15">
        <f t="shared" si="3"/>
        <v>100</v>
      </c>
      <c r="V4" s="15">
        <f t="shared" si="3"/>
        <v>100</v>
      </c>
      <c r="W4" s="15">
        <f t="shared" si="3"/>
        <v>100</v>
      </c>
      <c r="X4" s="15">
        <f t="shared" si="3"/>
        <v>100</v>
      </c>
      <c r="Y4" s="15">
        <f t="shared" si="3"/>
        <v>100</v>
      </c>
      <c r="Z4" s="15">
        <f t="shared" si="3"/>
        <v>100</v>
      </c>
      <c r="AA4" s="15">
        <f t="shared" si="3"/>
        <v>100</v>
      </c>
      <c r="AB4" s="15">
        <f t="shared" si="3"/>
        <v>100</v>
      </c>
      <c r="AC4" s="15">
        <f t="shared" si="3"/>
        <v>100</v>
      </c>
      <c r="AD4" s="15">
        <f t="shared" si="3"/>
        <v>100</v>
      </c>
      <c r="AE4" s="15">
        <f t="shared" si="3"/>
        <v>100</v>
      </c>
      <c r="AF4" s="15">
        <f t="shared" si="3"/>
        <v>100</v>
      </c>
      <c r="AG4" s="15">
        <f t="shared" si="3"/>
        <v>100</v>
      </c>
      <c r="AH4" s="15">
        <f t="shared" si="3"/>
        <v>100</v>
      </c>
      <c r="AI4" s="15">
        <f t="shared" si="3"/>
        <v>100</v>
      </c>
      <c r="AJ4" s="15">
        <f t="shared" si="3"/>
        <v>100</v>
      </c>
      <c r="AK4" s="15">
        <f t="shared" si="3"/>
        <v>100</v>
      </c>
      <c r="AL4" s="15">
        <f t="shared" si="3"/>
        <v>100</v>
      </c>
      <c r="AM4" s="15">
        <f t="shared" si="3"/>
        <v>100</v>
      </c>
      <c r="AN4" s="15">
        <f t="shared" si="3"/>
        <v>100</v>
      </c>
      <c r="AO4" s="15">
        <f t="shared" si="3"/>
        <v>100</v>
      </c>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row>
    <row r="5" outlineLevel="1">
      <c r="A5" s="22"/>
      <c r="B5" s="22" t="s">
        <v>17</v>
      </c>
      <c r="C5" s="24"/>
      <c r="D5" s="15"/>
      <c r="E5" s="15"/>
      <c r="F5" s="15"/>
      <c r="G5" s="15"/>
      <c r="H5" s="15"/>
      <c r="I5" s="15"/>
      <c r="J5" s="15"/>
      <c r="K5" s="15"/>
      <c r="L5" s="15"/>
      <c r="M5" s="15"/>
      <c r="N5" s="15"/>
      <c r="O5" s="15"/>
      <c r="P5" s="15"/>
      <c r="Q5" s="15"/>
      <c r="R5" s="15"/>
      <c r="S5" s="15"/>
      <c r="T5" s="15"/>
      <c r="U5" s="15"/>
      <c r="V5" s="24">
        <v>67.0</v>
      </c>
      <c r="W5" s="24">
        <f t="shared" ref="W5:AO5" si="4">V5</f>
        <v>67</v>
      </c>
      <c r="X5" s="24">
        <f t="shared" si="4"/>
        <v>67</v>
      </c>
      <c r="Y5" s="24">
        <f t="shared" si="4"/>
        <v>67</v>
      </c>
      <c r="Z5" s="24">
        <f t="shared" si="4"/>
        <v>67</v>
      </c>
      <c r="AA5" s="24">
        <f t="shared" si="4"/>
        <v>67</v>
      </c>
      <c r="AB5" s="24">
        <f t="shared" si="4"/>
        <v>67</v>
      </c>
      <c r="AC5" s="24">
        <f t="shared" si="4"/>
        <v>67</v>
      </c>
      <c r="AD5" s="24">
        <f t="shared" si="4"/>
        <v>67</v>
      </c>
      <c r="AE5" s="24">
        <f t="shared" si="4"/>
        <v>67</v>
      </c>
      <c r="AF5" s="24">
        <f t="shared" si="4"/>
        <v>67</v>
      </c>
      <c r="AG5" s="24">
        <f t="shared" si="4"/>
        <v>67</v>
      </c>
      <c r="AH5" s="24">
        <f t="shared" si="4"/>
        <v>67</v>
      </c>
      <c r="AI5" s="24">
        <f t="shared" si="4"/>
        <v>67</v>
      </c>
      <c r="AJ5" s="24">
        <f t="shared" si="4"/>
        <v>67</v>
      </c>
      <c r="AK5" s="24">
        <f t="shared" si="4"/>
        <v>67</v>
      </c>
      <c r="AL5" s="24">
        <f t="shared" si="4"/>
        <v>67</v>
      </c>
      <c r="AM5" s="24">
        <f t="shared" si="4"/>
        <v>67</v>
      </c>
      <c r="AN5" s="24">
        <f t="shared" si="4"/>
        <v>67</v>
      </c>
      <c r="AO5" s="24">
        <f t="shared" si="4"/>
        <v>67</v>
      </c>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row>
    <row r="6" outlineLevel="1">
      <c r="A6" s="22"/>
      <c r="B6" s="22" t="s">
        <v>18</v>
      </c>
      <c r="C6" s="24"/>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24"/>
      <c r="AH6" s="24"/>
      <c r="AI6" s="24"/>
      <c r="AJ6" s="24"/>
      <c r="AK6" s="24"/>
      <c r="AL6" s="24"/>
      <c r="AM6" s="24"/>
      <c r="AN6" s="24"/>
      <c r="AO6" s="24"/>
      <c r="AP6" s="24">
        <v>50.0</v>
      </c>
      <c r="AQ6" s="24">
        <f t="shared" ref="AQ6:BT6" si="5">AP6</f>
        <v>50</v>
      </c>
      <c r="AR6" s="24">
        <f t="shared" si="5"/>
        <v>50</v>
      </c>
      <c r="AS6" s="24">
        <f t="shared" si="5"/>
        <v>50</v>
      </c>
      <c r="AT6" s="24">
        <f t="shared" si="5"/>
        <v>50</v>
      </c>
      <c r="AU6" s="24">
        <f t="shared" si="5"/>
        <v>50</v>
      </c>
      <c r="AV6" s="24">
        <f t="shared" si="5"/>
        <v>50</v>
      </c>
      <c r="AW6" s="24">
        <f t="shared" si="5"/>
        <v>50</v>
      </c>
      <c r="AX6" s="24">
        <f t="shared" si="5"/>
        <v>50</v>
      </c>
      <c r="AY6" s="24">
        <f t="shared" si="5"/>
        <v>50</v>
      </c>
      <c r="AZ6" s="24">
        <f t="shared" si="5"/>
        <v>50</v>
      </c>
      <c r="BA6" s="24">
        <f t="shared" si="5"/>
        <v>50</v>
      </c>
      <c r="BB6" s="24">
        <f t="shared" si="5"/>
        <v>50</v>
      </c>
      <c r="BC6" s="24">
        <f t="shared" si="5"/>
        <v>50</v>
      </c>
      <c r="BD6" s="24">
        <f t="shared" si="5"/>
        <v>50</v>
      </c>
      <c r="BE6" s="24">
        <f t="shared" si="5"/>
        <v>50</v>
      </c>
      <c r="BF6" s="24">
        <f t="shared" si="5"/>
        <v>50</v>
      </c>
      <c r="BG6" s="24">
        <f t="shared" si="5"/>
        <v>50</v>
      </c>
      <c r="BH6" s="24">
        <f t="shared" si="5"/>
        <v>50</v>
      </c>
      <c r="BI6" s="24">
        <f t="shared" si="5"/>
        <v>50</v>
      </c>
      <c r="BJ6" s="24">
        <f t="shared" si="5"/>
        <v>50</v>
      </c>
      <c r="BK6" s="24">
        <f t="shared" si="5"/>
        <v>50</v>
      </c>
      <c r="BL6" s="24">
        <f t="shared" si="5"/>
        <v>50</v>
      </c>
      <c r="BM6" s="24">
        <f t="shared" si="5"/>
        <v>50</v>
      </c>
      <c r="BN6" s="24">
        <f t="shared" si="5"/>
        <v>50</v>
      </c>
      <c r="BO6" s="24">
        <f t="shared" si="5"/>
        <v>50</v>
      </c>
      <c r="BP6" s="24">
        <f t="shared" si="5"/>
        <v>50</v>
      </c>
      <c r="BQ6" s="24">
        <f t="shared" si="5"/>
        <v>50</v>
      </c>
      <c r="BR6" s="24">
        <f t="shared" si="5"/>
        <v>50</v>
      </c>
      <c r="BS6" s="24">
        <f t="shared" si="5"/>
        <v>50</v>
      </c>
      <c r="BT6" s="24">
        <f t="shared" si="5"/>
        <v>50</v>
      </c>
    </row>
    <row r="7" outlineLevel="1">
      <c r="A7" s="22"/>
      <c r="B7" s="22" t="s">
        <v>49</v>
      </c>
      <c r="C7" s="24"/>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v>180.0</v>
      </c>
      <c r="AQ7" s="24">
        <f t="shared" ref="AQ7:BT7" si="6">AP7</f>
        <v>180</v>
      </c>
      <c r="AR7" s="24">
        <f t="shared" si="6"/>
        <v>180</v>
      </c>
      <c r="AS7" s="24">
        <f t="shared" si="6"/>
        <v>180</v>
      </c>
      <c r="AT7" s="24">
        <f t="shared" si="6"/>
        <v>180</v>
      </c>
      <c r="AU7" s="24">
        <f t="shared" si="6"/>
        <v>180</v>
      </c>
      <c r="AV7" s="24">
        <f t="shared" si="6"/>
        <v>180</v>
      </c>
      <c r="AW7" s="24">
        <f t="shared" si="6"/>
        <v>180</v>
      </c>
      <c r="AX7" s="24">
        <f t="shared" si="6"/>
        <v>180</v>
      </c>
      <c r="AY7" s="24">
        <f t="shared" si="6"/>
        <v>180</v>
      </c>
      <c r="AZ7" s="24">
        <f t="shared" si="6"/>
        <v>180</v>
      </c>
      <c r="BA7" s="24">
        <f t="shared" si="6"/>
        <v>180</v>
      </c>
      <c r="BB7" s="24">
        <f t="shared" si="6"/>
        <v>180</v>
      </c>
      <c r="BC7" s="24">
        <f t="shared" si="6"/>
        <v>180</v>
      </c>
      <c r="BD7" s="24">
        <f t="shared" si="6"/>
        <v>180</v>
      </c>
      <c r="BE7" s="24">
        <f t="shared" si="6"/>
        <v>180</v>
      </c>
      <c r="BF7" s="24">
        <f t="shared" si="6"/>
        <v>180</v>
      </c>
      <c r="BG7" s="24">
        <f t="shared" si="6"/>
        <v>180</v>
      </c>
      <c r="BH7" s="24">
        <f t="shared" si="6"/>
        <v>180</v>
      </c>
      <c r="BI7" s="24">
        <f t="shared" si="6"/>
        <v>180</v>
      </c>
      <c r="BJ7" s="24">
        <f t="shared" si="6"/>
        <v>180</v>
      </c>
      <c r="BK7" s="24">
        <f t="shared" si="6"/>
        <v>180</v>
      </c>
      <c r="BL7" s="24">
        <f t="shared" si="6"/>
        <v>180</v>
      </c>
      <c r="BM7" s="24">
        <f t="shared" si="6"/>
        <v>180</v>
      </c>
      <c r="BN7" s="24">
        <f t="shared" si="6"/>
        <v>180</v>
      </c>
      <c r="BO7" s="24">
        <f t="shared" si="6"/>
        <v>180</v>
      </c>
      <c r="BP7" s="24">
        <f t="shared" si="6"/>
        <v>180</v>
      </c>
      <c r="BQ7" s="24">
        <f t="shared" si="6"/>
        <v>180</v>
      </c>
      <c r="BR7" s="24">
        <f t="shared" si="6"/>
        <v>180</v>
      </c>
      <c r="BS7" s="24">
        <f t="shared" si="6"/>
        <v>180</v>
      </c>
      <c r="BT7" s="24">
        <f t="shared" si="6"/>
        <v>180</v>
      </c>
    </row>
    <row r="8" outlineLevel="1">
      <c r="A8" s="64"/>
      <c r="B8" s="22" t="s">
        <v>20</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row>
    <row r="9" outlineLevel="1">
      <c r="A9" s="27"/>
      <c r="B9" s="21" t="s">
        <v>21</v>
      </c>
      <c r="C9" s="19">
        <f t="shared" ref="C9:BT9" si="7">SUM(C4:C8)</f>
        <v>432</v>
      </c>
      <c r="D9" s="19" t="str">
        <f t="shared" si="7"/>
        <v>#REF!</v>
      </c>
      <c r="E9" s="19">
        <f t="shared" si="7"/>
        <v>0</v>
      </c>
      <c r="F9" s="19">
        <f t="shared" si="7"/>
        <v>0</v>
      </c>
      <c r="G9" s="19">
        <f t="shared" si="7"/>
        <v>0</v>
      </c>
      <c r="H9" s="19">
        <f t="shared" si="7"/>
        <v>0</v>
      </c>
      <c r="I9" s="19">
        <f t="shared" si="7"/>
        <v>0</v>
      </c>
      <c r="J9" s="19">
        <f t="shared" si="7"/>
        <v>100</v>
      </c>
      <c r="K9" s="19">
        <f t="shared" si="7"/>
        <v>100</v>
      </c>
      <c r="L9" s="19">
        <f t="shared" si="7"/>
        <v>100</v>
      </c>
      <c r="M9" s="19">
        <f t="shared" si="7"/>
        <v>100</v>
      </c>
      <c r="N9" s="19">
        <f t="shared" si="7"/>
        <v>100</v>
      </c>
      <c r="O9" s="19">
        <f t="shared" si="7"/>
        <v>100</v>
      </c>
      <c r="P9" s="19">
        <f t="shared" si="7"/>
        <v>100</v>
      </c>
      <c r="Q9" s="19">
        <f t="shared" si="7"/>
        <v>100</v>
      </c>
      <c r="R9" s="19">
        <f t="shared" si="7"/>
        <v>100</v>
      </c>
      <c r="S9" s="19">
        <f t="shared" si="7"/>
        <v>100</v>
      </c>
      <c r="T9" s="19">
        <f t="shared" si="7"/>
        <v>100</v>
      </c>
      <c r="U9" s="19">
        <f t="shared" si="7"/>
        <v>100</v>
      </c>
      <c r="V9" s="19">
        <f t="shared" si="7"/>
        <v>167</v>
      </c>
      <c r="W9" s="19">
        <f t="shared" si="7"/>
        <v>167</v>
      </c>
      <c r="X9" s="19">
        <f t="shared" si="7"/>
        <v>167</v>
      </c>
      <c r="Y9" s="19">
        <f t="shared" si="7"/>
        <v>167</v>
      </c>
      <c r="Z9" s="19">
        <f t="shared" si="7"/>
        <v>167</v>
      </c>
      <c r="AA9" s="19">
        <f t="shared" si="7"/>
        <v>167</v>
      </c>
      <c r="AB9" s="19">
        <f t="shared" si="7"/>
        <v>167</v>
      </c>
      <c r="AC9" s="19">
        <f t="shared" si="7"/>
        <v>167</v>
      </c>
      <c r="AD9" s="19">
        <f t="shared" si="7"/>
        <v>167</v>
      </c>
      <c r="AE9" s="19">
        <f t="shared" si="7"/>
        <v>167</v>
      </c>
      <c r="AF9" s="19">
        <f t="shared" si="7"/>
        <v>167</v>
      </c>
      <c r="AG9" s="19">
        <f t="shared" si="7"/>
        <v>167</v>
      </c>
      <c r="AH9" s="19">
        <f t="shared" si="7"/>
        <v>167</v>
      </c>
      <c r="AI9" s="19">
        <f t="shared" si="7"/>
        <v>167</v>
      </c>
      <c r="AJ9" s="19">
        <f t="shared" si="7"/>
        <v>167</v>
      </c>
      <c r="AK9" s="19">
        <f t="shared" si="7"/>
        <v>167</v>
      </c>
      <c r="AL9" s="19">
        <f t="shared" si="7"/>
        <v>167</v>
      </c>
      <c r="AM9" s="19">
        <f t="shared" si="7"/>
        <v>167</v>
      </c>
      <c r="AN9" s="19">
        <f t="shared" si="7"/>
        <v>167</v>
      </c>
      <c r="AO9" s="19">
        <f t="shared" si="7"/>
        <v>167</v>
      </c>
      <c r="AP9" s="19">
        <f t="shared" si="7"/>
        <v>230</v>
      </c>
      <c r="AQ9" s="19">
        <f t="shared" si="7"/>
        <v>230</v>
      </c>
      <c r="AR9" s="19">
        <f t="shared" si="7"/>
        <v>230</v>
      </c>
      <c r="AS9" s="19">
        <f t="shared" si="7"/>
        <v>230</v>
      </c>
      <c r="AT9" s="19">
        <f t="shared" si="7"/>
        <v>230</v>
      </c>
      <c r="AU9" s="19">
        <f t="shared" si="7"/>
        <v>230</v>
      </c>
      <c r="AV9" s="19">
        <f t="shared" si="7"/>
        <v>230</v>
      </c>
      <c r="AW9" s="19">
        <f t="shared" si="7"/>
        <v>230</v>
      </c>
      <c r="AX9" s="19">
        <f t="shared" si="7"/>
        <v>230</v>
      </c>
      <c r="AY9" s="19">
        <f t="shared" si="7"/>
        <v>230</v>
      </c>
      <c r="AZ9" s="19">
        <f t="shared" si="7"/>
        <v>230</v>
      </c>
      <c r="BA9" s="19">
        <f t="shared" si="7"/>
        <v>230</v>
      </c>
      <c r="BB9" s="19">
        <f t="shared" si="7"/>
        <v>230</v>
      </c>
      <c r="BC9" s="19">
        <f t="shared" si="7"/>
        <v>230</v>
      </c>
      <c r="BD9" s="19">
        <f t="shared" si="7"/>
        <v>230</v>
      </c>
      <c r="BE9" s="19">
        <f t="shared" si="7"/>
        <v>230</v>
      </c>
      <c r="BF9" s="19">
        <f t="shared" si="7"/>
        <v>230</v>
      </c>
      <c r="BG9" s="19">
        <f t="shared" si="7"/>
        <v>230</v>
      </c>
      <c r="BH9" s="19">
        <f t="shared" si="7"/>
        <v>230</v>
      </c>
      <c r="BI9" s="19">
        <f t="shared" si="7"/>
        <v>230</v>
      </c>
      <c r="BJ9" s="19">
        <f t="shared" si="7"/>
        <v>230</v>
      </c>
      <c r="BK9" s="19">
        <f t="shared" si="7"/>
        <v>230</v>
      </c>
      <c r="BL9" s="19">
        <f t="shared" si="7"/>
        <v>230</v>
      </c>
      <c r="BM9" s="19">
        <f t="shared" si="7"/>
        <v>230</v>
      </c>
      <c r="BN9" s="19">
        <f t="shared" si="7"/>
        <v>230</v>
      </c>
      <c r="BO9" s="19">
        <f t="shared" si="7"/>
        <v>230</v>
      </c>
      <c r="BP9" s="19">
        <f t="shared" si="7"/>
        <v>230</v>
      </c>
      <c r="BQ9" s="19">
        <f t="shared" si="7"/>
        <v>230</v>
      </c>
      <c r="BR9" s="19">
        <f t="shared" si="7"/>
        <v>230</v>
      </c>
      <c r="BS9" s="19">
        <f t="shared" si="7"/>
        <v>230</v>
      </c>
      <c r="BT9" s="19">
        <f t="shared" si="7"/>
        <v>230</v>
      </c>
    </row>
    <row r="10" outlineLevel="1">
      <c r="A10" s="34"/>
      <c r="B10" s="34" t="s">
        <v>22</v>
      </c>
      <c r="C10" s="24">
        <f t="shared" ref="C10:BT10" si="8">(-C$45-C$52+C$57)/2</f>
        <v>57</v>
      </c>
      <c r="D10" s="24">
        <f t="shared" si="8"/>
        <v>57</v>
      </c>
      <c r="E10" s="24">
        <f t="shared" si="8"/>
        <v>129</v>
      </c>
      <c r="F10" s="24">
        <f t="shared" si="8"/>
        <v>129</v>
      </c>
      <c r="G10" s="24">
        <f t="shared" si="8"/>
        <v>168</v>
      </c>
      <c r="H10" s="24">
        <f t="shared" si="8"/>
        <v>171</v>
      </c>
      <c r="I10" s="24">
        <f t="shared" si="8"/>
        <v>174</v>
      </c>
      <c r="J10" s="24">
        <f t="shared" si="8"/>
        <v>177</v>
      </c>
      <c r="K10" s="24">
        <f t="shared" si="8"/>
        <v>180</v>
      </c>
      <c r="L10" s="24">
        <f t="shared" si="8"/>
        <v>192</v>
      </c>
      <c r="M10" s="24">
        <f t="shared" si="8"/>
        <v>192</v>
      </c>
      <c r="N10" s="24">
        <f t="shared" si="8"/>
        <v>204</v>
      </c>
      <c r="O10" s="24">
        <f t="shared" si="8"/>
        <v>204</v>
      </c>
      <c r="P10" s="24">
        <f t="shared" si="8"/>
        <v>204</v>
      </c>
      <c r="Q10" s="24">
        <f t="shared" si="8"/>
        <v>204</v>
      </c>
      <c r="R10" s="24">
        <f t="shared" si="8"/>
        <v>214</v>
      </c>
      <c r="S10" s="24">
        <f t="shared" si="8"/>
        <v>214</v>
      </c>
      <c r="T10" s="24">
        <f t="shared" si="8"/>
        <v>230</v>
      </c>
      <c r="U10" s="24">
        <f t="shared" si="8"/>
        <v>230</v>
      </c>
      <c r="V10" s="24">
        <f t="shared" si="8"/>
        <v>246</v>
      </c>
      <c r="W10" s="24">
        <f t="shared" si="8"/>
        <v>246</v>
      </c>
      <c r="X10" s="24">
        <f t="shared" si="8"/>
        <v>261</v>
      </c>
      <c r="Y10" s="24">
        <f t="shared" si="8"/>
        <v>246</v>
      </c>
      <c r="Z10" s="24">
        <f t="shared" si="8"/>
        <v>261</v>
      </c>
      <c r="AA10" s="24">
        <f t="shared" si="8"/>
        <v>246</v>
      </c>
      <c r="AB10" s="24">
        <f t="shared" si="8"/>
        <v>246</v>
      </c>
      <c r="AC10" s="24">
        <f t="shared" si="8"/>
        <v>246</v>
      </c>
      <c r="AD10" s="24">
        <f t="shared" si="8"/>
        <v>173</v>
      </c>
      <c r="AE10" s="24">
        <f t="shared" si="8"/>
        <v>173</v>
      </c>
      <c r="AF10" s="24">
        <f t="shared" si="8"/>
        <v>100</v>
      </c>
      <c r="AG10" s="24">
        <f t="shared" si="8"/>
        <v>100</v>
      </c>
      <c r="AH10" s="24">
        <f t="shared" si="8"/>
        <v>100</v>
      </c>
      <c r="AI10" s="24">
        <f t="shared" si="8"/>
        <v>100</v>
      </c>
      <c r="AJ10" s="24">
        <f t="shared" si="8"/>
        <v>100</v>
      </c>
      <c r="AK10" s="24">
        <f t="shared" si="8"/>
        <v>100</v>
      </c>
      <c r="AL10" s="24">
        <f t="shared" si="8"/>
        <v>100</v>
      </c>
      <c r="AM10" s="24">
        <f t="shared" si="8"/>
        <v>100</v>
      </c>
      <c r="AN10" s="24">
        <f t="shared" si="8"/>
        <v>100</v>
      </c>
      <c r="AO10" s="24">
        <f t="shared" si="8"/>
        <v>100</v>
      </c>
      <c r="AP10" s="24">
        <f t="shared" si="8"/>
        <v>100</v>
      </c>
      <c r="AQ10" s="24">
        <f t="shared" si="8"/>
        <v>100</v>
      </c>
      <c r="AR10" s="24">
        <f t="shared" si="8"/>
        <v>100</v>
      </c>
      <c r="AS10" s="24">
        <f t="shared" si="8"/>
        <v>100</v>
      </c>
      <c r="AT10" s="24">
        <f t="shared" si="8"/>
        <v>100</v>
      </c>
      <c r="AU10" s="24">
        <f t="shared" si="8"/>
        <v>100</v>
      </c>
      <c r="AV10" s="24">
        <f t="shared" si="8"/>
        <v>100</v>
      </c>
      <c r="AW10" s="24">
        <f t="shared" si="8"/>
        <v>100</v>
      </c>
      <c r="AX10" s="24">
        <f t="shared" si="8"/>
        <v>100</v>
      </c>
      <c r="AY10" s="24">
        <f t="shared" si="8"/>
        <v>100</v>
      </c>
      <c r="AZ10" s="24">
        <f t="shared" si="8"/>
        <v>100</v>
      </c>
      <c r="BA10" s="24">
        <f t="shared" si="8"/>
        <v>100</v>
      </c>
      <c r="BB10" s="24">
        <f t="shared" si="8"/>
        <v>100</v>
      </c>
      <c r="BC10" s="24">
        <f t="shared" si="8"/>
        <v>100</v>
      </c>
      <c r="BD10" s="24">
        <f t="shared" si="8"/>
        <v>100</v>
      </c>
      <c r="BE10" s="24">
        <f t="shared" si="8"/>
        <v>100</v>
      </c>
      <c r="BF10" s="24">
        <f t="shared" si="8"/>
        <v>100</v>
      </c>
      <c r="BG10" s="24">
        <f t="shared" si="8"/>
        <v>100</v>
      </c>
      <c r="BH10" s="24">
        <f t="shared" si="8"/>
        <v>100</v>
      </c>
      <c r="BI10" s="24">
        <f t="shared" si="8"/>
        <v>100</v>
      </c>
      <c r="BJ10" s="24">
        <f t="shared" si="8"/>
        <v>100</v>
      </c>
      <c r="BK10" s="24">
        <f t="shared" si="8"/>
        <v>100</v>
      </c>
      <c r="BL10" s="24">
        <f t="shared" si="8"/>
        <v>100</v>
      </c>
      <c r="BM10" s="24">
        <f t="shared" si="8"/>
        <v>100</v>
      </c>
      <c r="BN10" s="24">
        <f t="shared" si="8"/>
        <v>100</v>
      </c>
      <c r="BO10" s="24">
        <f t="shared" si="8"/>
        <v>100</v>
      </c>
      <c r="BP10" s="24">
        <f t="shared" si="8"/>
        <v>100</v>
      </c>
      <c r="BQ10" s="24">
        <f t="shared" si="8"/>
        <v>100</v>
      </c>
      <c r="BR10" s="24">
        <f t="shared" si="8"/>
        <v>100</v>
      </c>
      <c r="BS10" s="24">
        <f t="shared" si="8"/>
        <v>100</v>
      </c>
      <c r="BT10" s="24">
        <f t="shared" si="8"/>
        <v>100</v>
      </c>
    </row>
    <row r="11" outlineLevel="1">
      <c r="A11" s="34"/>
      <c r="B11" s="67" t="s">
        <v>17</v>
      </c>
      <c r="C11" s="24">
        <v>40.0</v>
      </c>
      <c r="D11" s="24">
        <f t="shared" ref="D11:U11" si="9">C11</f>
        <v>40</v>
      </c>
      <c r="E11" s="24">
        <f t="shared" si="9"/>
        <v>40</v>
      </c>
      <c r="F11" s="24">
        <f t="shared" si="9"/>
        <v>40</v>
      </c>
      <c r="G11" s="24">
        <f t="shared" si="9"/>
        <v>40</v>
      </c>
      <c r="H11" s="24">
        <f t="shared" si="9"/>
        <v>40</v>
      </c>
      <c r="I11" s="24">
        <f t="shared" si="9"/>
        <v>40</v>
      </c>
      <c r="J11" s="24">
        <f t="shared" si="9"/>
        <v>40</v>
      </c>
      <c r="K11" s="24">
        <f t="shared" si="9"/>
        <v>40</v>
      </c>
      <c r="L11" s="24">
        <f t="shared" si="9"/>
        <v>40</v>
      </c>
      <c r="M11" s="24">
        <f t="shared" si="9"/>
        <v>40</v>
      </c>
      <c r="N11" s="24">
        <f t="shared" si="9"/>
        <v>40</v>
      </c>
      <c r="O11" s="24">
        <f t="shared" si="9"/>
        <v>40</v>
      </c>
      <c r="P11" s="24">
        <f t="shared" si="9"/>
        <v>40</v>
      </c>
      <c r="Q11" s="24">
        <f t="shared" si="9"/>
        <v>40</v>
      </c>
      <c r="R11" s="24">
        <f t="shared" si="9"/>
        <v>40</v>
      </c>
      <c r="S11" s="24">
        <f t="shared" si="9"/>
        <v>40</v>
      </c>
      <c r="T11" s="24">
        <f t="shared" si="9"/>
        <v>40</v>
      </c>
      <c r="U11" s="24">
        <f t="shared" si="9"/>
        <v>40</v>
      </c>
      <c r="V11" s="24"/>
      <c r="W11" s="24"/>
      <c r="X11" s="24"/>
      <c r="Y11" s="24"/>
      <c r="Z11" s="24"/>
      <c r="AA11" s="24"/>
      <c r="AB11" s="24"/>
      <c r="AC11" s="24"/>
      <c r="AD11" s="24"/>
      <c r="AE11" s="24"/>
      <c r="AF11" s="24"/>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row>
    <row r="12" outlineLevel="1">
      <c r="A12" s="34"/>
      <c r="B12" s="67" t="s">
        <v>18</v>
      </c>
      <c r="C12" s="24">
        <f>2.7*12</f>
        <v>32.4</v>
      </c>
      <c r="D12" s="24">
        <f t="shared" ref="D12:U12" si="10">C12</f>
        <v>32.4</v>
      </c>
      <c r="E12" s="24">
        <f t="shared" si="10"/>
        <v>32.4</v>
      </c>
      <c r="F12" s="24">
        <f t="shared" si="10"/>
        <v>32.4</v>
      </c>
      <c r="G12" s="24">
        <f t="shared" si="10"/>
        <v>32.4</v>
      </c>
      <c r="H12" s="24">
        <f t="shared" si="10"/>
        <v>32.4</v>
      </c>
      <c r="I12" s="24">
        <f t="shared" si="10"/>
        <v>32.4</v>
      </c>
      <c r="J12" s="24">
        <f t="shared" si="10"/>
        <v>32.4</v>
      </c>
      <c r="K12" s="24">
        <f t="shared" si="10"/>
        <v>32.4</v>
      </c>
      <c r="L12" s="24">
        <f t="shared" si="10"/>
        <v>32.4</v>
      </c>
      <c r="M12" s="24">
        <f t="shared" si="10"/>
        <v>32.4</v>
      </c>
      <c r="N12" s="24">
        <f t="shared" si="10"/>
        <v>32.4</v>
      </c>
      <c r="O12" s="24">
        <f t="shared" si="10"/>
        <v>32.4</v>
      </c>
      <c r="P12" s="24">
        <f t="shared" si="10"/>
        <v>32.4</v>
      </c>
      <c r="Q12" s="24">
        <f t="shared" si="10"/>
        <v>32.4</v>
      </c>
      <c r="R12" s="24">
        <f t="shared" si="10"/>
        <v>32.4</v>
      </c>
      <c r="S12" s="24">
        <f t="shared" si="10"/>
        <v>32.4</v>
      </c>
      <c r="T12" s="24">
        <f t="shared" si="10"/>
        <v>32.4</v>
      </c>
      <c r="U12" s="24">
        <f t="shared" si="10"/>
        <v>32.4</v>
      </c>
      <c r="V12" s="24"/>
      <c r="W12" s="24"/>
      <c r="X12" s="24"/>
      <c r="Y12" s="24"/>
      <c r="Z12" s="24"/>
      <c r="AA12" s="24"/>
      <c r="AB12" s="24"/>
      <c r="AC12" s="24"/>
      <c r="AD12" s="24"/>
      <c r="AE12" s="24"/>
      <c r="AF12" s="24"/>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row>
    <row r="13" outlineLevel="1">
      <c r="A13" s="34"/>
      <c r="B13" s="67" t="s">
        <v>50</v>
      </c>
      <c r="C13" s="24">
        <f>(8+4)*12</f>
        <v>144</v>
      </c>
      <c r="D13" s="24">
        <f t="shared" ref="D13:BT13" si="11">C13</f>
        <v>144</v>
      </c>
      <c r="E13" s="24">
        <f t="shared" si="11"/>
        <v>144</v>
      </c>
      <c r="F13" s="24">
        <f t="shared" si="11"/>
        <v>144</v>
      </c>
      <c r="G13" s="24">
        <f t="shared" si="11"/>
        <v>144</v>
      </c>
      <c r="H13" s="24">
        <f t="shared" si="11"/>
        <v>144</v>
      </c>
      <c r="I13" s="24">
        <f t="shared" si="11"/>
        <v>144</v>
      </c>
      <c r="J13" s="24">
        <f t="shared" si="11"/>
        <v>144</v>
      </c>
      <c r="K13" s="24">
        <f t="shared" si="11"/>
        <v>144</v>
      </c>
      <c r="L13" s="24">
        <f t="shared" si="11"/>
        <v>144</v>
      </c>
      <c r="M13" s="24">
        <f t="shared" si="11"/>
        <v>144</v>
      </c>
      <c r="N13" s="24">
        <f t="shared" si="11"/>
        <v>144</v>
      </c>
      <c r="O13" s="24">
        <f t="shared" si="11"/>
        <v>144</v>
      </c>
      <c r="P13" s="24">
        <f t="shared" si="11"/>
        <v>144</v>
      </c>
      <c r="Q13" s="24">
        <f t="shared" si="11"/>
        <v>144</v>
      </c>
      <c r="R13" s="24">
        <f t="shared" si="11"/>
        <v>144</v>
      </c>
      <c r="S13" s="24">
        <f t="shared" si="11"/>
        <v>144</v>
      </c>
      <c r="T13" s="24">
        <f t="shared" si="11"/>
        <v>144</v>
      </c>
      <c r="U13" s="24">
        <f t="shared" si="11"/>
        <v>144</v>
      </c>
      <c r="V13" s="24">
        <f t="shared" si="11"/>
        <v>144</v>
      </c>
      <c r="W13" s="24">
        <f t="shared" si="11"/>
        <v>144</v>
      </c>
      <c r="X13" s="24">
        <f t="shared" si="11"/>
        <v>144</v>
      </c>
      <c r="Y13" s="24">
        <f t="shared" si="11"/>
        <v>144</v>
      </c>
      <c r="Z13" s="24">
        <f t="shared" si="11"/>
        <v>144</v>
      </c>
      <c r="AA13" s="24">
        <f t="shared" si="11"/>
        <v>144</v>
      </c>
      <c r="AB13" s="24">
        <f t="shared" si="11"/>
        <v>144</v>
      </c>
      <c r="AC13" s="24">
        <f t="shared" si="11"/>
        <v>144</v>
      </c>
      <c r="AD13" s="24">
        <f t="shared" si="11"/>
        <v>144</v>
      </c>
      <c r="AE13" s="24">
        <f t="shared" si="11"/>
        <v>144</v>
      </c>
      <c r="AF13" s="24">
        <f t="shared" si="11"/>
        <v>144</v>
      </c>
      <c r="AG13" s="24">
        <f t="shared" si="11"/>
        <v>144</v>
      </c>
      <c r="AH13" s="24">
        <f t="shared" si="11"/>
        <v>144</v>
      </c>
      <c r="AI13" s="24">
        <f t="shared" si="11"/>
        <v>144</v>
      </c>
      <c r="AJ13" s="24">
        <f t="shared" si="11"/>
        <v>144</v>
      </c>
      <c r="AK13" s="24">
        <f t="shared" si="11"/>
        <v>144</v>
      </c>
      <c r="AL13" s="24">
        <f t="shared" si="11"/>
        <v>144</v>
      </c>
      <c r="AM13" s="24">
        <f t="shared" si="11"/>
        <v>144</v>
      </c>
      <c r="AN13" s="24">
        <f t="shared" si="11"/>
        <v>144</v>
      </c>
      <c r="AO13" s="24">
        <f t="shared" si="11"/>
        <v>144</v>
      </c>
      <c r="AP13" s="24">
        <f t="shared" si="11"/>
        <v>144</v>
      </c>
      <c r="AQ13" s="24">
        <f t="shared" si="11"/>
        <v>144</v>
      </c>
      <c r="AR13" s="24">
        <f t="shared" si="11"/>
        <v>144</v>
      </c>
      <c r="AS13" s="24">
        <f t="shared" si="11"/>
        <v>144</v>
      </c>
      <c r="AT13" s="24">
        <f t="shared" si="11"/>
        <v>144</v>
      </c>
      <c r="AU13" s="24">
        <f t="shared" si="11"/>
        <v>144</v>
      </c>
      <c r="AV13" s="24">
        <f t="shared" si="11"/>
        <v>144</v>
      </c>
      <c r="AW13" s="24">
        <f t="shared" si="11"/>
        <v>144</v>
      </c>
      <c r="AX13" s="24">
        <f t="shared" si="11"/>
        <v>144</v>
      </c>
      <c r="AY13" s="24">
        <f t="shared" si="11"/>
        <v>144</v>
      </c>
      <c r="AZ13" s="24">
        <f t="shared" si="11"/>
        <v>144</v>
      </c>
      <c r="BA13" s="24">
        <f t="shared" si="11"/>
        <v>144</v>
      </c>
      <c r="BB13" s="24">
        <f t="shared" si="11"/>
        <v>144</v>
      </c>
      <c r="BC13" s="24">
        <f t="shared" si="11"/>
        <v>144</v>
      </c>
      <c r="BD13" s="24">
        <f t="shared" si="11"/>
        <v>144</v>
      </c>
      <c r="BE13" s="24">
        <f t="shared" si="11"/>
        <v>144</v>
      </c>
      <c r="BF13" s="24">
        <f t="shared" si="11"/>
        <v>144</v>
      </c>
      <c r="BG13" s="24">
        <f t="shared" si="11"/>
        <v>144</v>
      </c>
      <c r="BH13" s="24">
        <f t="shared" si="11"/>
        <v>144</v>
      </c>
      <c r="BI13" s="24">
        <f t="shared" si="11"/>
        <v>144</v>
      </c>
      <c r="BJ13" s="24">
        <f t="shared" si="11"/>
        <v>144</v>
      </c>
      <c r="BK13" s="24">
        <f t="shared" si="11"/>
        <v>144</v>
      </c>
      <c r="BL13" s="24">
        <f t="shared" si="11"/>
        <v>144</v>
      </c>
      <c r="BM13" s="24">
        <f t="shared" si="11"/>
        <v>144</v>
      </c>
      <c r="BN13" s="24">
        <f t="shared" si="11"/>
        <v>144</v>
      </c>
      <c r="BO13" s="24">
        <f t="shared" si="11"/>
        <v>144</v>
      </c>
      <c r="BP13" s="24">
        <f t="shared" si="11"/>
        <v>144</v>
      </c>
      <c r="BQ13" s="24">
        <f t="shared" si="11"/>
        <v>144</v>
      </c>
      <c r="BR13" s="24">
        <f t="shared" si="11"/>
        <v>144</v>
      </c>
      <c r="BS13" s="24">
        <f t="shared" si="11"/>
        <v>144</v>
      </c>
      <c r="BT13" s="24">
        <f t="shared" si="11"/>
        <v>144</v>
      </c>
    </row>
    <row r="14" outlineLevel="1">
      <c r="A14" s="35"/>
      <c r="B14" s="33" t="s">
        <v>25</v>
      </c>
      <c r="C14" s="19">
        <f t="shared" ref="C14:BT14" si="12">SUM(C10:C13)</f>
        <v>273.4</v>
      </c>
      <c r="D14" s="19">
        <f t="shared" si="12"/>
        <v>273.4</v>
      </c>
      <c r="E14" s="19">
        <f t="shared" si="12"/>
        <v>345.4</v>
      </c>
      <c r="F14" s="19">
        <f t="shared" si="12"/>
        <v>345.4</v>
      </c>
      <c r="G14" s="19">
        <f t="shared" si="12"/>
        <v>384.4</v>
      </c>
      <c r="H14" s="19">
        <f t="shared" si="12"/>
        <v>387.4</v>
      </c>
      <c r="I14" s="19">
        <f t="shared" si="12"/>
        <v>390.4</v>
      </c>
      <c r="J14" s="19">
        <f t="shared" si="12"/>
        <v>393.4</v>
      </c>
      <c r="K14" s="19">
        <f t="shared" si="12"/>
        <v>396.4</v>
      </c>
      <c r="L14" s="19">
        <f t="shared" si="12"/>
        <v>408.4</v>
      </c>
      <c r="M14" s="19">
        <f t="shared" si="12"/>
        <v>408.4</v>
      </c>
      <c r="N14" s="19">
        <f t="shared" si="12"/>
        <v>420.4</v>
      </c>
      <c r="O14" s="19">
        <f t="shared" si="12"/>
        <v>420.4</v>
      </c>
      <c r="P14" s="19">
        <f t="shared" si="12"/>
        <v>420.4</v>
      </c>
      <c r="Q14" s="19">
        <f t="shared" si="12"/>
        <v>420.4</v>
      </c>
      <c r="R14" s="19">
        <f t="shared" si="12"/>
        <v>430.4</v>
      </c>
      <c r="S14" s="19">
        <f t="shared" si="12"/>
        <v>430.4</v>
      </c>
      <c r="T14" s="19">
        <f t="shared" si="12"/>
        <v>446.4</v>
      </c>
      <c r="U14" s="19">
        <f t="shared" si="12"/>
        <v>446.4</v>
      </c>
      <c r="V14" s="19">
        <f t="shared" si="12"/>
        <v>390</v>
      </c>
      <c r="W14" s="19">
        <f t="shared" si="12"/>
        <v>390</v>
      </c>
      <c r="X14" s="19">
        <f t="shared" si="12"/>
        <v>405</v>
      </c>
      <c r="Y14" s="19">
        <f t="shared" si="12"/>
        <v>390</v>
      </c>
      <c r="Z14" s="19">
        <f t="shared" si="12"/>
        <v>405</v>
      </c>
      <c r="AA14" s="19">
        <f t="shared" si="12"/>
        <v>390</v>
      </c>
      <c r="AB14" s="19">
        <f t="shared" si="12"/>
        <v>390</v>
      </c>
      <c r="AC14" s="19">
        <f t="shared" si="12"/>
        <v>390</v>
      </c>
      <c r="AD14" s="19">
        <f t="shared" si="12"/>
        <v>317</v>
      </c>
      <c r="AE14" s="19">
        <f t="shared" si="12"/>
        <v>317</v>
      </c>
      <c r="AF14" s="19">
        <f t="shared" si="12"/>
        <v>244</v>
      </c>
      <c r="AG14" s="19">
        <f t="shared" si="12"/>
        <v>244</v>
      </c>
      <c r="AH14" s="19">
        <f t="shared" si="12"/>
        <v>244</v>
      </c>
      <c r="AI14" s="19">
        <f t="shared" si="12"/>
        <v>244</v>
      </c>
      <c r="AJ14" s="19">
        <f t="shared" si="12"/>
        <v>244</v>
      </c>
      <c r="AK14" s="19">
        <f t="shared" si="12"/>
        <v>244</v>
      </c>
      <c r="AL14" s="19">
        <f t="shared" si="12"/>
        <v>244</v>
      </c>
      <c r="AM14" s="19">
        <f t="shared" si="12"/>
        <v>244</v>
      </c>
      <c r="AN14" s="19">
        <f t="shared" si="12"/>
        <v>244</v>
      </c>
      <c r="AO14" s="19">
        <f t="shared" si="12"/>
        <v>244</v>
      </c>
      <c r="AP14" s="19">
        <f t="shared" si="12"/>
        <v>244</v>
      </c>
      <c r="AQ14" s="19">
        <f t="shared" si="12"/>
        <v>244</v>
      </c>
      <c r="AR14" s="19">
        <f t="shared" si="12"/>
        <v>244</v>
      </c>
      <c r="AS14" s="19">
        <f t="shared" si="12"/>
        <v>244</v>
      </c>
      <c r="AT14" s="19">
        <f t="shared" si="12"/>
        <v>244</v>
      </c>
      <c r="AU14" s="19">
        <f t="shared" si="12"/>
        <v>244</v>
      </c>
      <c r="AV14" s="19">
        <f t="shared" si="12"/>
        <v>244</v>
      </c>
      <c r="AW14" s="19">
        <f t="shared" si="12"/>
        <v>244</v>
      </c>
      <c r="AX14" s="19">
        <f t="shared" si="12"/>
        <v>244</v>
      </c>
      <c r="AY14" s="19">
        <f t="shared" si="12"/>
        <v>244</v>
      </c>
      <c r="AZ14" s="19">
        <f t="shared" si="12"/>
        <v>244</v>
      </c>
      <c r="BA14" s="19">
        <f t="shared" si="12"/>
        <v>244</v>
      </c>
      <c r="BB14" s="19">
        <f t="shared" si="12"/>
        <v>244</v>
      </c>
      <c r="BC14" s="19">
        <f t="shared" si="12"/>
        <v>244</v>
      </c>
      <c r="BD14" s="19">
        <f t="shared" si="12"/>
        <v>244</v>
      </c>
      <c r="BE14" s="19">
        <f t="shared" si="12"/>
        <v>244</v>
      </c>
      <c r="BF14" s="19">
        <f t="shared" si="12"/>
        <v>244</v>
      </c>
      <c r="BG14" s="19">
        <f t="shared" si="12"/>
        <v>244</v>
      </c>
      <c r="BH14" s="19">
        <f t="shared" si="12"/>
        <v>244</v>
      </c>
      <c r="BI14" s="19">
        <f t="shared" si="12"/>
        <v>244</v>
      </c>
      <c r="BJ14" s="19">
        <f t="shared" si="12"/>
        <v>244</v>
      </c>
      <c r="BK14" s="19">
        <f t="shared" si="12"/>
        <v>244</v>
      </c>
      <c r="BL14" s="19">
        <f t="shared" si="12"/>
        <v>244</v>
      </c>
      <c r="BM14" s="19">
        <f t="shared" si="12"/>
        <v>244</v>
      </c>
      <c r="BN14" s="19">
        <f t="shared" si="12"/>
        <v>244</v>
      </c>
      <c r="BO14" s="19">
        <f t="shared" si="12"/>
        <v>244</v>
      </c>
      <c r="BP14" s="19">
        <f t="shared" si="12"/>
        <v>244</v>
      </c>
      <c r="BQ14" s="19">
        <f t="shared" si="12"/>
        <v>244</v>
      </c>
      <c r="BR14" s="19">
        <f t="shared" si="12"/>
        <v>244</v>
      </c>
      <c r="BS14" s="19">
        <f t="shared" si="12"/>
        <v>244</v>
      </c>
      <c r="BT14" s="19">
        <f t="shared" si="12"/>
        <v>244</v>
      </c>
    </row>
    <row r="15" outlineLevel="1">
      <c r="A15" s="36"/>
      <c r="B15" s="36" t="s">
        <v>26</v>
      </c>
      <c r="C15" s="19">
        <f t="shared" ref="C15:BT15" si="13">C9-C14</f>
        <v>158.6</v>
      </c>
      <c r="D15" s="19" t="str">
        <f t="shared" si="13"/>
        <v>#REF!</v>
      </c>
      <c r="E15" s="19">
        <f t="shared" si="13"/>
        <v>-345.4</v>
      </c>
      <c r="F15" s="19">
        <f t="shared" si="13"/>
        <v>-345.4</v>
      </c>
      <c r="G15" s="19">
        <f t="shared" si="13"/>
        <v>-384.4</v>
      </c>
      <c r="H15" s="19">
        <f t="shared" si="13"/>
        <v>-387.4</v>
      </c>
      <c r="I15" s="19">
        <f t="shared" si="13"/>
        <v>-390.4</v>
      </c>
      <c r="J15" s="19">
        <f t="shared" si="13"/>
        <v>-293.4</v>
      </c>
      <c r="K15" s="19">
        <f t="shared" si="13"/>
        <v>-296.4</v>
      </c>
      <c r="L15" s="19">
        <f t="shared" si="13"/>
        <v>-308.4</v>
      </c>
      <c r="M15" s="19">
        <f t="shared" si="13"/>
        <v>-308.4</v>
      </c>
      <c r="N15" s="19">
        <f t="shared" si="13"/>
        <v>-320.4</v>
      </c>
      <c r="O15" s="19">
        <f t="shared" si="13"/>
        <v>-320.4</v>
      </c>
      <c r="P15" s="19">
        <f t="shared" si="13"/>
        <v>-320.4</v>
      </c>
      <c r="Q15" s="19">
        <f t="shared" si="13"/>
        <v>-320.4</v>
      </c>
      <c r="R15" s="19">
        <f t="shared" si="13"/>
        <v>-330.4</v>
      </c>
      <c r="S15" s="19">
        <f t="shared" si="13"/>
        <v>-330.4</v>
      </c>
      <c r="T15" s="19">
        <f t="shared" si="13"/>
        <v>-346.4</v>
      </c>
      <c r="U15" s="19">
        <f t="shared" si="13"/>
        <v>-346.4</v>
      </c>
      <c r="V15" s="19">
        <f t="shared" si="13"/>
        <v>-223</v>
      </c>
      <c r="W15" s="19">
        <f t="shared" si="13"/>
        <v>-223</v>
      </c>
      <c r="X15" s="19">
        <f t="shared" si="13"/>
        <v>-238</v>
      </c>
      <c r="Y15" s="19">
        <f t="shared" si="13"/>
        <v>-223</v>
      </c>
      <c r="Z15" s="19">
        <f t="shared" si="13"/>
        <v>-238</v>
      </c>
      <c r="AA15" s="19">
        <f t="shared" si="13"/>
        <v>-223</v>
      </c>
      <c r="AB15" s="19">
        <f t="shared" si="13"/>
        <v>-223</v>
      </c>
      <c r="AC15" s="19">
        <f t="shared" si="13"/>
        <v>-223</v>
      </c>
      <c r="AD15" s="19">
        <f t="shared" si="13"/>
        <v>-150</v>
      </c>
      <c r="AE15" s="19">
        <f t="shared" si="13"/>
        <v>-150</v>
      </c>
      <c r="AF15" s="19">
        <f t="shared" si="13"/>
        <v>-77</v>
      </c>
      <c r="AG15" s="19">
        <f t="shared" si="13"/>
        <v>-77</v>
      </c>
      <c r="AH15" s="19">
        <f t="shared" si="13"/>
        <v>-77</v>
      </c>
      <c r="AI15" s="19">
        <f t="shared" si="13"/>
        <v>-77</v>
      </c>
      <c r="AJ15" s="19">
        <f t="shared" si="13"/>
        <v>-77</v>
      </c>
      <c r="AK15" s="19">
        <f t="shared" si="13"/>
        <v>-77</v>
      </c>
      <c r="AL15" s="19">
        <f t="shared" si="13"/>
        <v>-77</v>
      </c>
      <c r="AM15" s="19">
        <f t="shared" si="13"/>
        <v>-77</v>
      </c>
      <c r="AN15" s="19">
        <f t="shared" si="13"/>
        <v>-77</v>
      </c>
      <c r="AO15" s="19">
        <f t="shared" si="13"/>
        <v>-77</v>
      </c>
      <c r="AP15" s="19">
        <f t="shared" si="13"/>
        <v>-14</v>
      </c>
      <c r="AQ15" s="19">
        <f t="shared" si="13"/>
        <v>-14</v>
      </c>
      <c r="AR15" s="19">
        <f t="shared" si="13"/>
        <v>-14</v>
      </c>
      <c r="AS15" s="19">
        <f t="shared" si="13"/>
        <v>-14</v>
      </c>
      <c r="AT15" s="19">
        <f t="shared" si="13"/>
        <v>-14</v>
      </c>
      <c r="AU15" s="19">
        <f t="shared" si="13"/>
        <v>-14</v>
      </c>
      <c r="AV15" s="19">
        <f t="shared" si="13"/>
        <v>-14</v>
      </c>
      <c r="AW15" s="19">
        <f t="shared" si="13"/>
        <v>-14</v>
      </c>
      <c r="AX15" s="19">
        <f t="shared" si="13"/>
        <v>-14</v>
      </c>
      <c r="AY15" s="19">
        <f t="shared" si="13"/>
        <v>-14</v>
      </c>
      <c r="AZ15" s="19">
        <f t="shared" si="13"/>
        <v>-14</v>
      </c>
      <c r="BA15" s="19">
        <f t="shared" si="13"/>
        <v>-14</v>
      </c>
      <c r="BB15" s="19">
        <f t="shared" si="13"/>
        <v>-14</v>
      </c>
      <c r="BC15" s="19">
        <f t="shared" si="13"/>
        <v>-14</v>
      </c>
      <c r="BD15" s="19">
        <f t="shared" si="13"/>
        <v>-14</v>
      </c>
      <c r="BE15" s="19">
        <f t="shared" si="13"/>
        <v>-14</v>
      </c>
      <c r="BF15" s="19">
        <f t="shared" si="13"/>
        <v>-14</v>
      </c>
      <c r="BG15" s="19">
        <f t="shared" si="13"/>
        <v>-14</v>
      </c>
      <c r="BH15" s="19">
        <f t="shared" si="13"/>
        <v>-14</v>
      </c>
      <c r="BI15" s="19">
        <f t="shared" si="13"/>
        <v>-14</v>
      </c>
      <c r="BJ15" s="19">
        <f t="shared" si="13"/>
        <v>-14</v>
      </c>
      <c r="BK15" s="19">
        <f t="shared" si="13"/>
        <v>-14</v>
      </c>
      <c r="BL15" s="19">
        <f t="shared" si="13"/>
        <v>-14</v>
      </c>
      <c r="BM15" s="19">
        <f t="shared" si="13"/>
        <v>-14</v>
      </c>
      <c r="BN15" s="19">
        <f t="shared" si="13"/>
        <v>-14</v>
      </c>
      <c r="BO15" s="19">
        <f t="shared" si="13"/>
        <v>-14</v>
      </c>
      <c r="BP15" s="19">
        <f t="shared" si="13"/>
        <v>-14</v>
      </c>
      <c r="BQ15" s="19">
        <f t="shared" si="13"/>
        <v>-14</v>
      </c>
      <c r="BR15" s="19">
        <f t="shared" si="13"/>
        <v>-14</v>
      </c>
      <c r="BS15" s="19">
        <f t="shared" si="13"/>
        <v>-14</v>
      </c>
      <c r="BT15" s="19">
        <f t="shared" si="13"/>
        <v>-14</v>
      </c>
    </row>
    <row r="16" outlineLevel="1">
      <c r="A16" s="68"/>
      <c r="B16" s="38" t="s">
        <v>17</v>
      </c>
      <c r="C16" s="24">
        <v>34.0</v>
      </c>
      <c r="D16" s="15" t="str">
        <f t="shared" ref="D16:BT16" si="14">C16*(1+'変数'!$C3)+D11-D5</f>
        <v>#REF!</v>
      </c>
      <c r="E16" s="15" t="str">
        <f t="shared" si="14"/>
        <v>#REF!</v>
      </c>
      <c r="F16" s="15" t="str">
        <f t="shared" si="14"/>
        <v>#REF!</v>
      </c>
      <c r="G16" s="15" t="str">
        <f t="shared" si="14"/>
        <v>#REF!</v>
      </c>
      <c r="H16" s="15" t="str">
        <f t="shared" si="14"/>
        <v>#REF!</v>
      </c>
      <c r="I16" s="15" t="str">
        <f t="shared" si="14"/>
        <v>#REF!</v>
      </c>
      <c r="J16" s="15" t="str">
        <f t="shared" si="14"/>
        <v>#REF!</v>
      </c>
      <c r="K16" s="15" t="str">
        <f t="shared" si="14"/>
        <v>#REF!</v>
      </c>
      <c r="L16" s="15" t="str">
        <f t="shared" si="14"/>
        <v>#REF!</v>
      </c>
      <c r="M16" s="15" t="str">
        <f t="shared" si="14"/>
        <v>#REF!</v>
      </c>
      <c r="N16" s="15" t="str">
        <f t="shared" si="14"/>
        <v>#REF!</v>
      </c>
      <c r="O16" s="15" t="str">
        <f t="shared" si="14"/>
        <v>#REF!</v>
      </c>
      <c r="P16" s="15" t="str">
        <f t="shared" si="14"/>
        <v>#REF!</v>
      </c>
      <c r="Q16" s="15" t="str">
        <f t="shared" si="14"/>
        <v>#REF!</v>
      </c>
      <c r="R16" s="15" t="str">
        <f t="shared" si="14"/>
        <v>#REF!</v>
      </c>
      <c r="S16" s="15" t="str">
        <f t="shared" si="14"/>
        <v>#REF!</v>
      </c>
      <c r="T16" s="15" t="str">
        <f t="shared" si="14"/>
        <v>#REF!</v>
      </c>
      <c r="U16" s="15" t="str">
        <f t="shared" si="14"/>
        <v>#REF!</v>
      </c>
      <c r="V16" s="15" t="str">
        <f t="shared" si="14"/>
        <v>#REF!</v>
      </c>
      <c r="W16" s="15" t="str">
        <f t="shared" si="14"/>
        <v>#REF!</v>
      </c>
      <c r="X16" s="15" t="str">
        <f t="shared" si="14"/>
        <v>#REF!</v>
      </c>
      <c r="Y16" s="15" t="str">
        <f t="shared" si="14"/>
        <v>#REF!</v>
      </c>
      <c r="Z16" s="15" t="str">
        <f t="shared" si="14"/>
        <v>#REF!</v>
      </c>
      <c r="AA16" s="15" t="str">
        <f t="shared" si="14"/>
        <v>#REF!</v>
      </c>
      <c r="AB16" s="15" t="str">
        <f t="shared" si="14"/>
        <v>#REF!</v>
      </c>
      <c r="AC16" s="15" t="str">
        <f t="shared" si="14"/>
        <v>#REF!</v>
      </c>
      <c r="AD16" s="15" t="str">
        <f t="shared" si="14"/>
        <v>#REF!</v>
      </c>
      <c r="AE16" s="15" t="str">
        <f t="shared" si="14"/>
        <v>#REF!</v>
      </c>
      <c r="AF16" s="15" t="str">
        <f t="shared" si="14"/>
        <v>#REF!</v>
      </c>
      <c r="AG16" s="15" t="str">
        <f t="shared" si="14"/>
        <v>#REF!</v>
      </c>
      <c r="AH16" s="15" t="str">
        <f t="shared" si="14"/>
        <v>#REF!</v>
      </c>
      <c r="AI16" s="15" t="str">
        <f t="shared" si="14"/>
        <v>#REF!</v>
      </c>
      <c r="AJ16" s="15" t="str">
        <f t="shared" si="14"/>
        <v>#REF!</v>
      </c>
      <c r="AK16" s="15" t="str">
        <f t="shared" si="14"/>
        <v>#REF!</v>
      </c>
      <c r="AL16" s="15" t="str">
        <f t="shared" si="14"/>
        <v>#REF!</v>
      </c>
      <c r="AM16" s="15" t="str">
        <f t="shared" si="14"/>
        <v>#REF!</v>
      </c>
      <c r="AN16" s="15" t="str">
        <f t="shared" si="14"/>
        <v>#REF!</v>
      </c>
      <c r="AO16" s="15" t="str">
        <f t="shared" si="14"/>
        <v>#REF!</v>
      </c>
      <c r="AP16" s="15" t="str">
        <f t="shared" si="14"/>
        <v>#REF!</v>
      </c>
      <c r="AQ16" s="15" t="str">
        <f t="shared" si="14"/>
        <v>#REF!</v>
      </c>
      <c r="AR16" s="15" t="str">
        <f t="shared" si="14"/>
        <v>#REF!</v>
      </c>
      <c r="AS16" s="15" t="str">
        <f t="shared" si="14"/>
        <v>#REF!</v>
      </c>
      <c r="AT16" s="15" t="str">
        <f t="shared" si="14"/>
        <v>#REF!</v>
      </c>
      <c r="AU16" s="15" t="str">
        <f t="shared" si="14"/>
        <v>#REF!</v>
      </c>
      <c r="AV16" s="15" t="str">
        <f t="shared" si="14"/>
        <v>#REF!</v>
      </c>
      <c r="AW16" s="15" t="str">
        <f t="shared" si="14"/>
        <v>#REF!</v>
      </c>
      <c r="AX16" s="15" t="str">
        <f t="shared" si="14"/>
        <v>#REF!</v>
      </c>
      <c r="AY16" s="15" t="str">
        <f t="shared" si="14"/>
        <v>#REF!</v>
      </c>
      <c r="AZ16" s="15" t="str">
        <f t="shared" si="14"/>
        <v>#REF!</v>
      </c>
      <c r="BA16" s="15" t="str">
        <f t="shared" si="14"/>
        <v>#REF!</v>
      </c>
      <c r="BB16" s="15" t="str">
        <f t="shared" si="14"/>
        <v>#REF!</v>
      </c>
      <c r="BC16" s="15" t="str">
        <f t="shared" si="14"/>
        <v>#REF!</v>
      </c>
      <c r="BD16" s="15" t="str">
        <f t="shared" si="14"/>
        <v>#REF!</v>
      </c>
      <c r="BE16" s="15" t="str">
        <f t="shared" si="14"/>
        <v>#REF!</v>
      </c>
      <c r="BF16" s="15" t="str">
        <f t="shared" si="14"/>
        <v>#REF!</v>
      </c>
      <c r="BG16" s="15" t="str">
        <f t="shared" si="14"/>
        <v>#REF!</v>
      </c>
      <c r="BH16" s="15" t="str">
        <f t="shared" si="14"/>
        <v>#REF!</v>
      </c>
      <c r="BI16" s="15" t="str">
        <f t="shared" si="14"/>
        <v>#REF!</v>
      </c>
      <c r="BJ16" s="15" t="str">
        <f t="shared" si="14"/>
        <v>#REF!</v>
      </c>
      <c r="BK16" s="15" t="str">
        <f t="shared" si="14"/>
        <v>#REF!</v>
      </c>
      <c r="BL16" s="15" t="str">
        <f t="shared" si="14"/>
        <v>#REF!</v>
      </c>
      <c r="BM16" s="15" t="str">
        <f t="shared" si="14"/>
        <v>#REF!</v>
      </c>
      <c r="BN16" s="15" t="str">
        <f t="shared" si="14"/>
        <v>#REF!</v>
      </c>
      <c r="BO16" s="15" t="str">
        <f t="shared" si="14"/>
        <v>#REF!</v>
      </c>
      <c r="BP16" s="15" t="str">
        <f t="shared" si="14"/>
        <v>#REF!</v>
      </c>
      <c r="BQ16" s="15" t="str">
        <f t="shared" si="14"/>
        <v>#REF!</v>
      </c>
      <c r="BR16" s="15" t="str">
        <f t="shared" si="14"/>
        <v>#REF!</v>
      </c>
      <c r="BS16" s="15" t="str">
        <f t="shared" si="14"/>
        <v>#REF!</v>
      </c>
      <c r="BT16" s="15" t="str">
        <f t="shared" si="14"/>
        <v>#REF!</v>
      </c>
    </row>
    <row r="17" outlineLevel="1">
      <c r="A17" s="68"/>
      <c r="B17" s="38" t="s">
        <v>18</v>
      </c>
      <c r="C17" s="24">
        <v>58.0</v>
      </c>
      <c r="D17" s="15" t="str">
        <f t="shared" ref="D17:BT17" si="15">C17*(1+'変数'!$C5)+D12-D6</f>
        <v>#REF!</v>
      </c>
      <c r="E17" s="15" t="str">
        <f t="shared" si="15"/>
        <v>#REF!</v>
      </c>
      <c r="F17" s="15" t="str">
        <f t="shared" si="15"/>
        <v>#REF!</v>
      </c>
      <c r="G17" s="15" t="str">
        <f t="shared" si="15"/>
        <v>#REF!</v>
      </c>
      <c r="H17" s="15" t="str">
        <f t="shared" si="15"/>
        <v>#REF!</v>
      </c>
      <c r="I17" s="15" t="str">
        <f t="shared" si="15"/>
        <v>#REF!</v>
      </c>
      <c r="J17" s="15" t="str">
        <f t="shared" si="15"/>
        <v>#REF!</v>
      </c>
      <c r="K17" s="15" t="str">
        <f t="shared" si="15"/>
        <v>#REF!</v>
      </c>
      <c r="L17" s="15" t="str">
        <f t="shared" si="15"/>
        <v>#REF!</v>
      </c>
      <c r="M17" s="15" t="str">
        <f t="shared" si="15"/>
        <v>#REF!</v>
      </c>
      <c r="N17" s="15" t="str">
        <f t="shared" si="15"/>
        <v>#REF!</v>
      </c>
      <c r="O17" s="15" t="str">
        <f t="shared" si="15"/>
        <v>#REF!</v>
      </c>
      <c r="P17" s="15" t="str">
        <f t="shared" si="15"/>
        <v>#REF!</v>
      </c>
      <c r="Q17" s="15" t="str">
        <f t="shared" si="15"/>
        <v>#REF!</v>
      </c>
      <c r="R17" s="15" t="str">
        <f t="shared" si="15"/>
        <v>#REF!</v>
      </c>
      <c r="S17" s="15" t="str">
        <f t="shared" si="15"/>
        <v>#REF!</v>
      </c>
      <c r="T17" s="15" t="str">
        <f t="shared" si="15"/>
        <v>#REF!</v>
      </c>
      <c r="U17" s="15" t="str">
        <f t="shared" si="15"/>
        <v>#REF!</v>
      </c>
      <c r="V17" s="15" t="str">
        <f t="shared" si="15"/>
        <v>#REF!</v>
      </c>
      <c r="W17" s="15" t="str">
        <f t="shared" si="15"/>
        <v>#REF!</v>
      </c>
      <c r="X17" s="15" t="str">
        <f t="shared" si="15"/>
        <v>#REF!</v>
      </c>
      <c r="Y17" s="15" t="str">
        <f t="shared" si="15"/>
        <v>#REF!</v>
      </c>
      <c r="Z17" s="15" t="str">
        <f t="shared" si="15"/>
        <v>#REF!</v>
      </c>
      <c r="AA17" s="15" t="str">
        <f t="shared" si="15"/>
        <v>#REF!</v>
      </c>
      <c r="AB17" s="15" t="str">
        <f t="shared" si="15"/>
        <v>#REF!</v>
      </c>
      <c r="AC17" s="15" t="str">
        <f t="shared" si="15"/>
        <v>#REF!</v>
      </c>
      <c r="AD17" s="15" t="str">
        <f t="shared" si="15"/>
        <v>#REF!</v>
      </c>
      <c r="AE17" s="15" t="str">
        <f t="shared" si="15"/>
        <v>#REF!</v>
      </c>
      <c r="AF17" s="15" t="str">
        <f t="shared" si="15"/>
        <v>#REF!</v>
      </c>
      <c r="AG17" s="15" t="str">
        <f t="shared" si="15"/>
        <v>#REF!</v>
      </c>
      <c r="AH17" s="15" t="str">
        <f t="shared" si="15"/>
        <v>#REF!</v>
      </c>
      <c r="AI17" s="15" t="str">
        <f t="shared" si="15"/>
        <v>#REF!</v>
      </c>
      <c r="AJ17" s="15" t="str">
        <f t="shared" si="15"/>
        <v>#REF!</v>
      </c>
      <c r="AK17" s="15" t="str">
        <f t="shared" si="15"/>
        <v>#REF!</v>
      </c>
      <c r="AL17" s="15" t="str">
        <f t="shared" si="15"/>
        <v>#REF!</v>
      </c>
      <c r="AM17" s="15" t="str">
        <f t="shared" si="15"/>
        <v>#REF!</v>
      </c>
      <c r="AN17" s="15" t="str">
        <f t="shared" si="15"/>
        <v>#REF!</v>
      </c>
      <c r="AO17" s="15" t="str">
        <f t="shared" si="15"/>
        <v>#REF!</v>
      </c>
      <c r="AP17" s="15" t="str">
        <f t="shared" si="15"/>
        <v>#REF!</v>
      </c>
      <c r="AQ17" s="15" t="str">
        <f t="shared" si="15"/>
        <v>#REF!</v>
      </c>
      <c r="AR17" s="15" t="str">
        <f t="shared" si="15"/>
        <v>#REF!</v>
      </c>
      <c r="AS17" s="15" t="str">
        <f t="shared" si="15"/>
        <v>#REF!</v>
      </c>
      <c r="AT17" s="15" t="str">
        <f t="shared" si="15"/>
        <v>#REF!</v>
      </c>
      <c r="AU17" s="15" t="str">
        <f t="shared" si="15"/>
        <v>#REF!</v>
      </c>
      <c r="AV17" s="15" t="str">
        <f t="shared" si="15"/>
        <v>#REF!</v>
      </c>
      <c r="AW17" s="15" t="str">
        <f t="shared" si="15"/>
        <v>#REF!</v>
      </c>
      <c r="AX17" s="15" t="str">
        <f t="shared" si="15"/>
        <v>#REF!</v>
      </c>
      <c r="AY17" s="15" t="str">
        <f t="shared" si="15"/>
        <v>#REF!</v>
      </c>
      <c r="AZ17" s="15" t="str">
        <f t="shared" si="15"/>
        <v>#REF!</v>
      </c>
      <c r="BA17" s="15" t="str">
        <f t="shared" si="15"/>
        <v>#REF!</v>
      </c>
      <c r="BB17" s="15" t="str">
        <f t="shared" si="15"/>
        <v>#REF!</v>
      </c>
      <c r="BC17" s="15" t="str">
        <f t="shared" si="15"/>
        <v>#REF!</v>
      </c>
      <c r="BD17" s="15" t="str">
        <f t="shared" si="15"/>
        <v>#REF!</v>
      </c>
      <c r="BE17" s="15" t="str">
        <f t="shared" si="15"/>
        <v>#REF!</v>
      </c>
      <c r="BF17" s="15" t="str">
        <f t="shared" si="15"/>
        <v>#REF!</v>
      </c>
      <c r="BG17" s="15" t="str">
        <f t="shared" si="15"/>
        <v>#REF!</v>
      </c>
      <c r="BH17" s="15" t="str">
        <f t="shared" si="15"/>
        <v>#REF!</v>
      </c>
      <c r="BI17" s="15" t="str">
        <f t="shared" si="15"/>
        <v>#REF!</v>
      </c>
      <c r="BJ17" s="15" t="str">
        <f t="shared" si="15"/>
        <v>#REF!</v>
      </c>
      <c r="BK17" s="15" t="str">
        <f t="shared" si="15"/>
        <v>#REF!</v>
      </c>
      <c r="BL17" s="15" t="str">
        <f t="shared" si="15"/>
        <v>#REF!</v>
      </c>
      <c r="BM17" s="15" t="str">
        <f t="shared" si="15"/>
        <v>#REF!</v>
      </c>
      <c r="BN17" s="15" t="str">
        <f t="shared" si="15"/>
        <v>#REF!</v>
      </c>
      <c r="BO17" s="15" t="str">
        <f t="shared" si="15"/>
        <v>#REF!</v>
      </c>
      <c r="BP17" s="15" t="str">
        <f t="shared" si="15"/>
        <v>#REF!</v>
      </c>
      <c r="BQ17" s="15" t="str">
        <f t="shared" si="15"/>
        <v>#REF!</v>
      </c>
      <c r="BR17" s="15" t="str">
        <f t="shared" si="15"/>
        <v>#REF!</v>
      </c>
      <c r="BS17" s="15" t="str">
        <f t="shared" si="15"/>
        <v>#REF!</v>
      </c>
      <c r="BT17" s="15" t="str">
        <f t="shared" si="15"/>
        <v>#REF!</v>
      </c>
    </row>
    <row r="18" outlineLevel="1">
      <c r="A18" s="68"/>
      <c r="B18" s="39" t="s">
        <v>27</v>
      </c>
      <c r="C18" s="24">
        <v>800.0</v>
      </c>
      <c r="D18" s="15" t="str">
        <f t="shared" ref="D18:BT18" si="16">C18+D15</f>
        <v>#REF!</v>
      </c>
      <c r="E18" s="15" t="str">
        <f t="shared" si="16"/>
        <v>#REF!</v>
      </c>
      <c r="F18" s="15" t="str">
        <f t="shared" si="16"/>
        <v>#REF!</v>
      </c>
      <c r="G18" s="15" t="str">
        <f t="shared" si="16"/>
        <v>#REF!</v>
      </c>
      <c r="H18" s="15" t="str">
        <f t="shared" si="16"/>
        <v>#REF!</v>
      </c>
      <c r="I18" s="15" t="str">
        <f t="shared" si="16"/>
        <v>#REF!</v>
      </c>
      <c r="J18" s="15" t="str">
        <f t="shared" si="16"/>
        <v>#REF!</v>
      </c>
      <c r="K18" s="15" t="str">
        <f t="shared" si="16"/>
        <v>#REF!</v>
      </c>
      <c r="L18" s="15" t="str">
        <f t="shared" si="16"/>
        <v>#REF!</v>
      </c>
      <c r="M18" s="15" t="str">
        <f t="shared" si="16"/>
        <v>#REF!</v>
      </c>
      <c r="N18" s="15" t="str">
        <f t="shared" si="16"/>
        <v>#REF!</v>
      </c>
      <c r="O18" s="15" t="str">
        <f t="shared" si="16"/>
        <v>#REF!</v>
      </c>
      <c r="P18" s="15" t="str">
        <f t="shared" si="16"/>
        <v>#REF!</v>
      </c>
      <c r="Q18" s="15" t="str">
        <f t="shared" si="16"/>
        <v>#REF!</v>
      </c>
      <c r="R18" s="15" t="str">
        <f t="shared" si="16"/>
        <v>#REF!</v>
      </c>
      <c r="S18" s="15" t="str">
        <f t="shared" si="16"/>
        <v>#REF!</v>
      </c>
      <c r="T18" s="15" t="str">
        <f t="shared" si="16"/>
        <v>#REF!</v>
      </c>
      <c r="U18" s="15" t="str">
        <f t="shared" si="16"/>
        <v>#REF!</v>
      </c>
      <c r="V18" s="15" t="str">
        <f t="shared" si="16"/>
        <v>#REF!</v>
      </c>
      <c r="W18" s="15" t="str">
        <f t="shared" si="16"/>
        <v>#REF!</v>
      </c>
      <c r="X18" s="15" t="str">
        <f t="shared" si="16"/>
        <v>#REF!</v>
      </c>
      <c r="Y18" s="15" t="str">
        <f t="shared" si="16"/>
        <v>#REF!</v>
      </c>
      <c r="Z18" s="15" t="str">
        <f t="shared" si="16"/>
        <v>#REF!</v>
      </c>
      <c r="AA18" s="15" t="str">
        <f t="shared" si="16"/>
        <v>#REF!</v>
      </c>
      <c r="AB18" s="15" t="str">
        <f t="shared" si="16"/>
        <v>#REF!</v>
      </c>
      <c r="AC18" s="15" t="str">
        <f t="shared" si="16"/>
        <v>#REF!</v>
      </c>
      <c r="AD18" s="15" t="str">
        <f t="shared" si="16"/>
        <v>#REF!</v>
      </c>
      <c r="AE18" s="15" t="str">
        <f t="shared" si="16"/>
        <v>#REF!</v>
      </c>
      <c r="AF18" s="15" t="str">
        <f t="shared" si="16"/>
        <v>#REF!</v>
      </c>
      <c r="AG18" s="15" t="str">
        <f t="shared" si="16"/>
        <v>#REF!</v>
      </c>
      <c r="AH18" s="15" t="str">
        <f t="shared" si="16"/>
        <v>#REF!</v>
      </c>
      <c r="AI18" s="15" t="str">
        <f t="shared" si="16"/>
        <v>#REF!</v>
      </c>
      <c r="AJ18" s="15" t="str">
        <f t="shared" si="16"/>
        <v>#REF!</v>
      </c>
      <c r="AK18" s="15" t="str">
        <f t="shared" si="16"/>
        <v>#REF!</v>
      </c>
      <c r="AL18" s="15" t="str">
        <f t="shared" si="16"/>
        <v>#REF!</v>
      </c>
      <c r="AM18" s="15" t="str">
        <f t="shared" si="16"/>
        <v>#REF!</v>
      </c>
      <c r="AN18" s="15" t="str">
        <f t="shared" si="16"/>
        <v>#REF!</v>
      </c>
      <c r="AO18" s="15" t="str">
        <f t="shared" si="16"/>
        <v>#REF!</v>
      </c>
      <c r="AP18" s="15" t="str">
        <f t="shared" si="16"/>
        <v>#REF!</v>
      </c>
      <c r="AQ18" s="15" t="str">
        <f t="shared" si="16"/>
        <v>#REF!</v>
      </c>
      <c r="AR18" s="15" t="str">
        <f t="shared" si="16"/>
        <v>#REF!</v>
      </c>
      <c r="AS18" s="15" t="str">
        <f t="shared" si="16"/>
        <v>#REF!</v>
      </c>
      <c r="AT18" s="15" t="str">
        <f t="shared" si="16"/>
        <v>#REF!</v>
      </c>
      <c r="AU18" s="15" t="str">
        <f t="shared" si="16"/>
        <v>#REF!</v>
      </c>
      <c r="AV18" s="15" t="str">
        <f t="shared" si="16"/>
        <v>#REF!</v>
      </c>
      <c r="AW18" s="15" t="str">
        <f t="shared" si="16"/>
        <v>#REF!</v>
      </c>
      <c r="AX18" s="15" t="str">
        <f t="shared" si="16"/>
        <v>#REF!</v>
      </c>
      <c r="AY18" s="15" t="str">
        <f t="shared" si="16"/>
        <v>#REF!</v>
      </c>
      <c r="AZ18" s="15" t="str">
        <f t="shared" si="16"/>
        <v>#REF!</v>
      </c>
      <c r="BA18" s="15" t="str">
        <f t="shared" si="16"/>
        <v>#REF!</v>
      </c>
      <c r="BB18" s="15" t="str">
        <f t="shared" si="16"/>
        <v>#REF!</v>
      </c>
      <c r="BC18" s="15" t="str">
        <f t="shared" si="16"/>
        <v>#REF!</v>
      </c>
      <c r="BD18" s="15" t="str">
        <f t="shared" si="16"/>
        <v>#REF!</v>
      </c>
      <c r="BE18" s="15" t="str">
        <f t="shared" si="16"/>
        <v>#REF!</v>
      </c>
      <c r="BF18" s="15" t="str">
        <f t="shared" si="16"/>
        <v>#REF!</v>
      </c>
      <c r="BG18" s="15" t="str">
        <f t="shared" si="16"/>
        <v>#REF!</v>
      </c>
      <c r="BH18" s="15" t="str">
        <f t="shared" si="16"/>
        <v>#REF!</v>
      </c>
      <c r="BI18" s="15" t="str">
        <f t="shared" si="16"/>
        <v>#REF!</v>
      </c>
      <c r="BJ18" s="15" t="str">
        <f t="shared" si="16"/>
        <v>#REF!</v>
      </c>
      <c r="BK18" s="15" t="str">
        <f t="shared" si="16"/>
        <v>#REF!</v>
      </c>
      <c r="BL18" s="15" t="str">
        <f t="shared" si="16"/>
        <v>#REF!</v>
      </c>
      <c r="BM18" s="15" t="str">
        <f t="shared" si="16"/>
        <v>#REF!</v>
      </c>
      <c r="BN18" s="15" t="str">
        <f t="shared" si="16"/>
        <v>#REF!</v>
      </c>
      <c r="BO18" s="15" t="str">
        <f t="shared" si="16"/>
        <v>#REF!</v>
      </c>
      <c r="BP18" s="15" t="str">
        <f t="shared" si="16"/>
        <v>#REF!</v>
      </c>
      <c r="BQ18" s="15" t="str">
        <f t="shared" si="16"/>
        <v>#REF!</v>
      </c>
      <c r="BR18" s="15" t="str">
        <f t="shared" si="16"/>
        <v>#REF!</v>
      </c>
      <c r="BS18" s="15" t="str">
        <f t="shared" si="16"/>
        <v>#REF!</v>
      </c>
      <c r="BT18" s="15" t="str">
        <f t="shared" si="16"/>
        <v>#REF!</v>
      </c>
    </row>
    <row r="19" outlineLevel="1">
      <c r="A19" s="37"/>
      <c r="B19" s="40" t="s">
        <v>28</v>
      </c>
      <c r="C19" s="20">
        <f t="shared" ref="C19:BT19" si="17">SUM(C16:C18)</f>
        <v>892</v>
      </c>
      <c r="D19" s="20" t="str">
        <f t="shared" si="17"/>
        <v>#REF!</v>
      </c>
      <c r="E19" s="20" t="str">
        <f t="shared" si="17"/>
        <v>#REF!</v>
      </c>
      <c r="F19" s="20" t="str">
        <f t="shared" si="17"/>
        <v>#REF!</v>
      </c>
      <c r="G19" s="20" t="str">
        <f t="shared" si="17"/>
        <v>#REF!</v>
      </c>
      <c r="H19" s="20" t="str">
        <f t="shared" si="17"/>
        <v>#REF!</v>
      </c>
      <c r="I19" s="20" t="str">
        <f t="shared" si="17"/>
        <v>#REF!</v>
      </c>
      <c r="J19" s="20" t="str">
        <f t="shared" si="17"/>
        <v>#REF!</v>
      </c>
      <c r="K19" s="20" t="str">
        <f t="shared" si="17"/>
        <v>#REF!</v>
      </c>
      <c r="L19" s="20" t="str">
        <f t="shared" si="17"/>
        <v>#REF!</v>
      </c>
      <c r="M19" s="20" t="str">
        <f t="shared" si="17"/>
        <v>#REF!</v>
      </c>
      <c r="N19" s="20" t="str">
        <f t="shared" si="17"/>
        <v>#REF!</v>
      </c>
      <c r="O19" s="20" t="str">
        <f t="shared" si="17"/>
        <v>#REF!</v>
      </c>
      <c r="P19" s="20" t="str">
        <f t="shared" si="17"/>
        <v>#REF!</v>
      </c>
      <c r="Q19" s="20" t="str">
        <f t="shared" si="17"/>
        <v>#REF!</v>
      </c>
      <c r="R19" s="20" t="str">
        <f t="shared" si="17"/>
        <v>#REF!</v>
      </c>
      <c r="S19" s="20" t="str">
        <f t="shared" si="17"/>
        <v>#REF!</v>
      </c>
      <c r="T19" s="20" t="str">
        <f t="shared" si="17"/>
        <v>#REF!</v>
      </c>
      <c r="U19" s="20" t="str">
        <f t="shared" si="17"/>
        <v>#REF!</v>
      </c>
      <c r="V19" s="20" t="str">
        <f t="shared" si="17"/>
        <v>#REF!</v>
      </c>
      <c r="W19" s="20" t="str">
        <f t="shared" si="17"/>
        <v>#REF!</v>
      </c>
      <c r="X19" s="20" t="str">
        <f t="shared" si="17"/>
        <v>#REF!</v>
      </c>
      <c r="Y19" s="20" t="str">
        <f t="shared" si="17"/>
        <v>#REF!</v>
      </c>
      <c r="Z19" s="20" t="str">
        <f t="shared" si="17"/>
        <v>#REF!</v>
      </c>
      <c r="AA19" s="20" t="str">
        <f t="shared" si="17"/>
        <v>#REF!</v>
      </c>
      <c r="AB19" s="20" t="str">
        <f t="shared" si="17"/>
        <v>#REF!</v>
      </c>
      <c r="AC19" s="20" t="str">
        <f t="shared" si="17"/>
        <v>#REF!</v>
      </c>
      <c r="AD19" s="20" t="str">
        <f t="shared" si="17"/>
        <v>#REF!</v>
      </c>
      <c r="AE19" s="20" t="str">
        <f t="shared" si="17"/>
        <v>#REF!</v>
      </c>
      <c r="AF19" s="20" t="str">
        <f t="shared" si="17"/>
        <v>#REF!</v>
      </c>
      <c r="AG19" s="20" t="str">
        <f t="shared" si="17"/>
        <v>#REF!</v>
      </c>
      <c r="AH19" s="20" t="str">
        <f t="shared" si="17"/>
        <v>#REF!</v>
      </c>
      <c r="AI19" s="20" t="str">
        <f t="shared" si="17"/>
        <v>#REF!</v>
      </c>
      <c r="AJ19" s="20" t="str">
        <f t="shared" si="17"/>
        <v>#REF!</v>
      </c>
      <c r="AK19" s="20" t="str">
        <f t="shared" si="17"/>
        <v>#REF!</v>
      </c>
      <c r="AL19" s="20" t="str">
        <f t="shared" si="17"/>
        <v>#REF!</v>
      </c>
      <c r="AM19" s="20" t="str">
        <f t="shared" si="17"/>
        <v>#REF!</v>
      </c>
      <c r="AN19" s="20" t="str">
        <f t="shared" si="17"/>
        <v>#REF!</v>
      </c>
      <c r="AO19" s="20" t="str">
        <f t="shared" si="17"/>
        <v>#REF!</v>
      </c>
      <c r="AP19" s="20" t="str">
        <f t="shared" si="17"/>
        <v>#REF!</v>
      </c>
      <c r="AQ19" s="20" t="str">
        <f t="shared" si="17"/>
        <v>#REF!</v>
      </c>
      <c r="AR19" s="20" t="str">
        <f t="shared" si="17"/>
        <v>#REF!</v>
      </c>
      <c r="AS19" s="20" t="str">
        <f t="shared" si="17"/>
        <v>#REF!</v>
      </c>
      <c r="AT19" s="20" t="str">
        <f t="shared" si="17"/>
        <v>#REF!</v>
      </c>
      <c r="AU19" s="20" t="str">
        <f t="shared" si="17"/>
        <v>#REF!</v>
      </c>
      <c r="AV19" s="20" t="str">
        <f t="shared" si="17"/>
        <v>#REF!</v>
      </c>
      <c r="AW19" s="20" t="str">
        <f t="shared" si="17"/>
        <v>#REF!</v>
      </c>
      <c r="AX19" s="20" t="str">
        <f t="shared" si="17"/>
        <v>#REF!</v>
      </c>
      <c r="AY19" s="20" t="str">
        <f t="shared" si="17"/>
        <v>#REF!</v>
      </c>
      <c r="AZ19" s="20" t="str">
        <f t="shared" si="17"/>
        <v>#REF!</v>
      </c>
      <c r="BA19" s="20" t="str">
        <f t="shared" si="17"/>
        <v>#REF!</v>
      </c>
      <c r="BB19" s="20" t="str">
        <f t="shared" si="17"/>
        <v>#REF!</v>
      </c>
      <c r="BC19" s="20" t="str">
        <f t="shared" si="17"/>
        <v>#REF!</v>
      </c>
      <c r="BD19" s="20" t="str">
        <f t="shared" si="17"/>
        <v>#REF!</v>
      </c>
      <c r="BE19" s="20" t="str">
        <f t="shared" si="17"/>
        <v>#REF!</v>
      </c>
      <c r="BF19" s="20" t="str">
        <f t="shared" si="17"/>
        <v>#REF!</v>
      </c>
      <c r="BG19" s="20" t="str">
        <f t="shared" si="17"/>
        <v>#REF!</v>
      </c>
      <c r="BH19" s="20" t="str">
        <f t="shared" si="17"/>
        <v>#REF!</v>
      </c>
      <c r="BI19" s="20" t="str">
        <f t="shared" si="17"/>
        <v>#REF!</v>
      </c>
      <c r="BJ19" s="20" t="str">
        <f t="shared" si="17"/>
        <v>#REF!</v>
      </c>
      <c r="BK19" s="20" t="str">
        <f t="shared" si="17"/>
        <v>#REF!</v>
      </c>
      <c r="BL19" s="20" t="str">
        <f t="shared" si="17"/>
        <v>#REF!</v>
      </c>
      <c r="BM19" s="20" t="str">
        <f t="shared" si="17"/>
        <v>#REF!</v>
      </c>
      <c r="BN19" s="20" t="str">
        <f t="shared" si="17"/>
        <v>#REF!</v>
      </c>
      <c r="BO19" s="20" t="str">
        <f t="shared" si="17"/>
        <v>#REF!</v>
      </c>
      <c r="BP19" s="20" t="str">
        <f t="shared" si="17"/>
        <v>#REF!</v>
      </c>
      <c r="BQ19" s="20" t="str">
        <f t="shared" si="17"/>
        <v>#REF!</v>
      </c>
      <c r="BR19" s="20" t="str">
        <f t="shared" si="17"/>
        <v>#REF!</v>
      </c>
      <c r="BS19" s="20" t="str">
        <f t="shared" si="17"/>
        <v>#REF!</v>
      </c>
      <c r="BT19" s="20" t="str">
        <f t="shared" si="17"/>
        <v>#REF!</v>
      </c>
    </row>
    <row r="20" ht="13.5" customHeight="1" outlineLevel="1">
      <c r="A20" s="13"/>
      <c r="B20" s="13"/>
      <c r="C20" s="41"/>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row>
    <row r="21">
      <c r="A21" s="16" t="s">
        <v>53</v>
      </c>
      <c r="B21" s="17" t="s">
        <v>10</v>
      </c>
      <c r="C21" s="14">
        <v>31.0</v>
      </c>
      <c r="D21" s="15">
        <f t="shared" ref="D21:BT21" si="18">C21+1</f>
        <v>32</v>
      </c>
      <c r="E21" s="15">
        <f t="shared" si="18"/>
        <v>33</v>
      </c>
      <c r="F21" s="15">
        <f t="shared" si="18"/>
        <v>34</v>
      </c>
      <c r="G21" s="15">
        <f t="shared" si="18"/>
        <v>35</v>
      </c>
      <c r="H21" s="15">
        <f t="shared" si="18"/>
        <v>36</v>
      </c>
      <c r="I21" s="15">
        <f t="shared" si="18"/>
        <v>37</v>
      </c>
      <c r="J21" s="15">
        <f t="shared" si="18"/>
        <v>38</v>
      </c>
      <c r="K21" s="15">
        <f t="shared" si="18"/>
        <v>39</v>
      </c>
      <c r="L21" s="15">
        <f t="shared" si="18"/>
        <v>40</v>
      </c>
      <c r="M21" s="15">
        <f t="shared" si="18"/>
        <v>41</v>
      </c>
      <c r="N21" s="15">
        <f t="shared" si="18"/>
        <v>42</v>
      </c>
      <c r="O21" s="15">
        <f t="shared" si="18"/>
        <v>43</v>
      </c>
      <c r="P21" s="15">
        <f t="shared" si="18"/>
        <v>44</v>
      </c>
      <c r="Q21" s="15">
        <f t="shared" si="18"/>
        <v>45</v>
      </c>
      <c r="R21" s="15">
        <f t="shared" si="18"/>
        <v>46</v>
      </c>
      <c r="S21" s="15">
        <f t="shared" si="18"/>
        <v>47</v>
      </c>
      <c r="T21" s="15">
        <f t="shared" si="18"/>
        <v>48</v>
      </c>
      <c r="U21" s="15">
        <f t="shared" si="18"/>
        <v>49</v>
      </c>
      <c r="V21" s="15">
        <f t="shared" si="18"/>
        <v>50</v>
      </c>
      <c r="W21" s="15">
        <f t="shared" si="18"/>
        <v>51</v>
      </c>
      <c r="X21" s="15">
        <f t="shared" si="18"/>
        <v>52</v>
      </c>
      <c r="Y21" s="15">
        <f t="shared" si="18"/>
        <v>53</v>
      </c>
      <c r="Z21" s="15">
        <f t="shared" si="18"/>
        <v>54</v>
      </c>
      <c r="AA21" s="15">
        <f t="shared" si="18"/>
        <v>55</v>
      </c>
      <c r="AB21" s="15">
        <f t="shared" si="18"/>
        <v>56</v>
      </c>
      <c r="AC21" s="15">
        <f t="shared" si="18"/>
        <v>57</v>
      </c>
      <c r="AD21" s="15">
        <f t="shared" si="18"/>
        <v>58</v>
      </c>
      <c r="AE21" s="15">
        <f t="shared" si="18"/>
        <v>59</v>
      </c>
      <c r="AF21" s="15">
        <f t="shared" si="18"/>
        <v>60</v>
      </c>
      <c r="AG21" s="15">
        <f t="shared" si="18"/>
        <v>61</v>
      </c>
      <c r="AH21" s="15">
        <f t="shared" si="18"/>
        <v>62</v>
      </c>
      <c r="AI21" s="15">
        <f t="shared" si="18"/>
        <v>63</v>
      </c>
      <c r="AJ21" s="15">
        <f t="shared" si="18"/>
        <v>64</v>
      </c>
      <c r="AK21" s="15">
        <f t="shared" si="18"/>
        <v>65</v>
      </c>
      <c r="AL21" s="15">
        <f t="shared" si="18"/>
        <v>66</v>
      </c>
      <c r="AM21" s="15">
        <f t="shared" si="18"/>
        <v>67</v>
      </c>
      <c r="AN21" s="15">
        <f t="shared" si="18"/>
        <v>68</v>
      </c>
      <c r="AO21" s="15">
        <f t="shared" si="18"/>
        <v>69</v>
      </c>
      <c r="AP21" s="15">
        <f t="shared" si="18"/>
        <v>70</v>
      </c>
      <c r="AQ21" s="15">
        <f t="shared" si="18"/>
        <v>71</v>
      </c>
      <c r="AR21" s="15">
        <f t="shared" si="18"/>
        <v>72</v>
      </c>
      <c r="AS21" s="15">
        <f t="shared" si="18"/>
        <v>73</v>
      </c>
      <c r="AT21" s="15">
        <f t="shared" si="18"/>
        <v>74</v>
      </c>
      <c r="AU21" s="15">
        <f t="shared" si="18"/>
        <v>75</v>
      </c>
      <c r="AV21" s="15">
        <f t="shared" si="18"/>
        <v>76</v>
      </c>
      <c r="AW21" s="15">
        <f t="shared" si="18"/>
        <v>77</v>
      </c>
      <c r="AX21" s="15">
        <f t="shared" si="18"/>
        <v>78</v>
      </c>
      <c r="AY21" s="15">
        <f t="shared" si="18"/>
        <v>79</v>
      </c>
      <c r="AZ21" s="15">
        <f t="shared" si="18"/>
        <v>80</v>
      </c>
      <c r="BA21" s="15">
        <f t="shared" si="18"/>
        <v>81</v>
      </c>
      <c r="BB21" s="15">
        <f t="shared" si="18"/>
        <v>82</v>
      </c>
      <c r="BC21" s="15">
        <f t="shared" si="18"/>
        <v>83</v>
      </c>
      <c r="BD21" s="15">
        <f t="shared" si="18"/>
        <v>84</v>
      </c>
      <c r="BE21" s="15">
        <f t="shared" si="18"/>
        <v>85</v>
      </c>
      <c r="BF21" s="15">
        <f t="shared" si="18"/>
        <v>86</v>
      </c>
      <c r="BG21" s="15">
        <f t="shared" si="18"/>
        <v>87</v>
      </c>
      <c r="BH21" s="15">
        <f t="shared" si="18"/>
        <v>88</v>
      </c>
      <c r="BI21" s="15">
        <f t="shared" si="18"/>
        <v>89</v>
      </c>
      <c r="BJ21" s="15">
        <f t="shared" si="18"/>
        <v>90</v>
      </c>
      <c r="BK21" s="15">
        <f t="shared" si="18"/>
        <v>91</v>
      </c>
      <c r="BL21" s="15">
        <f t="shared" si="18"/>
        <v>92</v>
      </c>
      <c r="BM21" s="15">
        <f t="shared" si="18"/>
        <v>93</v>
      </c>
      <c r="BN21" s="15">
        <f t="shared" si="18"/>
        <v>94</v>
      </c>
      <c r="BO21" s="15">
        <f t="shared" si="18"/>
        <v>95</v>
      </c>
      <c r="BP21" s="15">
        <f t="shared" si="18"/>
        <v>96</v>
      </c>
      <c r="BQ21" s="15">
        <f t="shared" si="18"/>
        <v>97</v>
      </c>
      <c r="BR21" s="15">
        <f t="shared" si="18"/>
        <v>98</v>
      </c>
      <c r="BS21" s="15">
        <f t="shared" si="18"/>
        <v>99</v>
      </c>
      <c r="BT21" s="15">
        <f t="shared" si="18"/>
        <v>100</v>
      </c>
    </row>
    <row r="22" outlineLevel="1">
      <c r="A22" s="18"/>
      <c r="B22" s="18" t="s">
        <v>11</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row>
    <row r="23" outlineLevel="1">
      <c r="A23" s="22"/>
      <c r="B23" s="22" t="s">
        <v>16</v>
      </c>
      <c r="C23" s="24">
        <f>50*12</f>
        <v>600</v>
      </c>
      <c r="D23" s="15" t="str">
        <f t="shared" ref="D23:U23" si="19">C23*(1+'変数'!$C7)</f>
        <v>#REF!</v>
      </c>
      <c r="E23" s="15" t="str">
        <f t="shared" si="19"/>
        <v>#REF!</v>
      </c>
      <c r="F23" s="15" t="str">
        <f t="shared" si="19"/>
        <v>#REF!</v>
      </c>
      <c r="G23" s="15" t="str">
        <f t="shared" si="19"/>
        <v>#REF!</v>
      </c>
      <c r="H23" s="15" t="str">
        <f t="shared" si="19"/>
        <v>#REF!</v>
      </c>
      <c r="I23" s="15" t="str">
        <f t="shared" si="19"/>
        <v>#REF!</v>
      </c>
      <c r="J23" s="15" t="str">
        <f t="shared" si="19"/>
        <v>#REF!</v>
      </c>
      <c r="K23" s="15" t="str">
        <f t="shared" si="19"/>
        <v>#REF!</v>
      </c>
      <c r="L23" s="15" t="str">
        <f t="shared" si="19"/>
        <v>#REF!</v>
      </c>
      <c r="M23" s="15" t="str">
        <f t="shared" si="19"/>
        <v>#REF!</v>
      </c>
      <c r="N23" s="15" t="str">
        <f t="shared" si="19"/>
        <v>#REF!</v>
      </c>
      <c r="O23" s="15" t="str">
        <f t="shared" si="19"/>
        <v>#REF!</v>
      </c>
      <c r="P23" s="15" t="str">
        <f t="shared" si="19"/>
        <v>#REF!</v>
      </c>
      <c r="Q23" s="15" t="str">
        <f t="shared" si="19"/>
        <v>#REF!</v>
      </c>
      <c r="R23" s="15" t="str">
        <f t="shared" si="19"/>
        <v>#REF!</v>
      </c>
      <c r="S23" s="15" t="str">
        <f t="shared" si="19"/>
        <v>#REF!</v>
      </c>
      <c r="T23" s="15" t="str">
        <f t="shared" si="19"/>
        <v>#REF!</v>
      </c>
      <c r="U23" s="15" t="str">
        <f t="shared" si="19"/>
        <v>#REF!</v>
      </c>
      <c r="V23" s="15" t="str">
        <f t="shared" ref="V23:AO23" si="20">U23*(1+'変数'!$C8)</f>
        <v>#REF!</v>
      </c>
      <c r="W23" s="15" t="str">
        <f t="shared" si="20"/>
        <v>#REF!</v>
      </c>
      <c r="X23" s="15" t="str">
        <f t="shared" si="20"/>
        <v>#REF!</v>
      </c>
      <c r="Y23" s="15" t="str">
        <f t="shared" si="20"/>
        <v>#REF!</v>
      </c>
      <c r="Z23" s="15" t="str">
        <f t="shared" si="20"/>
        <v>#REF!</v>
      </c>
      <c r="AA23" s="15" t="str">
        <f t="shared" si="20"/>
        <v>#REF!</v>
      </c>
      <c r="AB23" s="15" t="str">
        <f t="shared" si="20"/>
        <v>#REF!</v>
      </c>
      <c r="AC23" s="15" t="str">
        <f t="shared" si="20"/>
        <v>#REF!</v>
      </c>
      <c r="AD23" s="15" t="str">
        <f t="shared" si="20"/>
        <v>#REF!</v>
      </c>
      <c r="AE23" s="15" t="str">
        <f t="shared" si="20"/>
        <v>#REF!</v>
      </c>
      <c r="AF23" s="15" t="str">
        <f t="shared" si="20"/>
        <v>#REF!</v>
      </c>
      <c r="AG23" s="15" t="str">
        <f t="shared" si="20"/>
        <v>#REF!</v>
      </c>
      <c r="AH23" s="15" t="str">
        <f t="shared" si="20"/>
        <v>#REF!</v>
      </c>
      <c r="AI23" s="15" t="str">
        <f t="shared" si="20"/>
        <v>#REF!</v>
      </c>
      <c r="AJ23" s="15" t="str">
        <f t="shared" si="20"/>
        <v>#REF!</v>
      </c>
      <c r="AK23" s="15" t="str">
        <f t="shared" si="20"/>
        <v>#REF!</v>
      </c>
      <c r="AL23" s="15" t="str">
        <f t="shared" si="20"/>
        <v>#REF!</v>
      </c>
      <c r="AM23" s="15" t="str">
        <f t="shared" si="20"/>
        <v>#REF!</v>
      </c>
      <c r="AN23" s="15" t="str">
        <f t="shared" si="20"/>
        <v>#REF!</v>
      </c>
      <c r="AO23" s="15" t="str">
        <f t="shared" si="20"/>
        <v>#REF!</v>
      </c>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row>
    <row r="24" outlineLevel="1">
      <c r="A24" s="22"/>
      <c r="B24" s="22" t="s">
        <v>17</v>
      </c>
      <c r="C24" s="24"/>
      <c r="D24" s="15"/>
      <c r="E24" s="15"/>
      <c r="F24" s="15"/>
      <c r="G24" s="15"/>
      <c r="H24" s="15"/>
      <c r="I24" s="15"/>
      <c r="J24" s="15"/>
      <c r="K24" s="15"/>
      <c r="L24" s="15"/>
      <c r="M24" s="15"/>
      <c r="N24" s="15"/>
      <c r="O24" s="15"/>
      <c r="P24" s="15"/>
      <c r="Q24" s="15"/>
      <c r="R24" s="24"/>
      <c r="S24" s="24"/>
      <c r="T24" s="24"/>
      <c r="U24" s="24"/>
      <c r="V24" s="24">
        <v>177.0</v>
      </c>
      <c r="W24" s="24">
        <f t="shared" ref="W24:AO24" si="21">V24</f>
        <v>177</v>
      </c>
      <c r="X24" s="24">
        <f t="shared" si="21"/>
        <v>177</v>
      </c>
      <c r="Y24" s="24">
        <f t="shared" si="21"/>
        <v>177</v>
      </c>
      <c r="Z24" s="24">
        <f t="shared" si="21"/>
        <v>177</v>
      </c>
      <c r="AA24" s="24">
        <f t="shared" si="21"/>
        <v>177</v>
      </c>
      <c r="AB24" s="24">
        <f t="shared" si="21"/>
        <v>177</v>
      </c>
      <c r="AC24" s="24">
        <f t="shared" si="21"/>
        <v>177</v>
      </c>
      <c r="AD24" s="24">
        <f t="shared" si="21"/>
        <v>177</v>
      </c>
      <c r="AE24" s="24">
        <f t="shared" si="21"/>
        <v>177</v>
      </c>
      <c r="AF24" s="24">
        <f t="shared" si="21"/>
        <v>177</v>
      </c>
      <c r="AG24" s="24">
        <f t="shared" si="21"/>
        <v>177</v>
      </c>
      <c r="AH24" s="24">
        <f t="shared" si="21"/>
        <v>177</v>
      </c>
      <c r="AI24" s="24">
        <f t="shared" si="21"/>
        <v>177</v>
      </c>
      <c r="AJ24" s="24">
        <f t="shared" si="21"/>
        <v>177</v>
      </c>
      <c r="AK24" s="24">
        <f t="shared" si="21"/>
        <v>177</v>
      </c>
      <c r="AL24" s="24">
        <f t="shared" si="21"/>
        <v>177</v>
      </c>
      <c r="AM24" s="24">
        <f t="shared" si="21"/>
        <v>177</v>
      </c>
      <c r="AN24" s="24">
        <f t="shared" si="21"/>
        <v>177</v>
      </c>
      <c r="AO24" s="24">
        <f t="shared" si="21"/>
        <v>177</v>
      </c>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row>
    <row r="25" outlineLevel="1">
      <c r="A25" s="22"/>
      <c r="B25" s="22" t="s">
        <v>18</v>
      </c>
      <c r="C25" s="2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24"/>
      <c r="AH25" s="24"/>
      <c r="AI25" s="24"/>
      <c r="AJ25" s="24"/>
      <c r="AK25" s="24"/>
      <c r="AL25" s="24"/>
      <c r="AM25" s="24"/>
      <c r="AN25" s="24"/>
      <c r="AO25" s="24"/>
      <c r="AP25" s="24">
        <v>55.0</v>
      </c>
      <c r="AQ25" s="24">
        <f t="shared" ref="AQ25:BT25" si="22">AP25</f>
        <v>55</v>
      </c>
      <c r="AR25" s="24">
        <f t="shared" si="22"/>
        <v>55</v>
      </c>
      <c r="AS25" s="24">
        <f t="shared" si="22"/>
        <v>55</v>
      </c>
      <c r="AT25" s="24">
        <f t="shared" si="22"/>
        <v>55</v>
      </c>
      <c r="AU25" s="24">
        <f t="shared" si="22"/>
        <v>55</v>
      </c>
      <c r="AV25" s="24">
        <f t="shared" si="22"/>
        <v>55</v>
      </c>
      <c r="AW25" s="24">
        <f t="shared" si="22"/>
        <v>55</v>
      </c>
      <c r="AX25" s="24">
        <f t="shared" si="22"/>
        <v>55</v>
      </c>
      <c r="AY25" s="24">
        <f t="shared" si="22"/>
        <v>55</v>
      </c>
      <c r="AZ25" s="24">
        <f t="shared" si="22"/>
        <v>55</v>
      </c>
      <c r="BA25" s="24">
        <f t="shared" si="22"/>
        <v>55</v>
      </c>
      <c r="BB25" s="24">
        <f t="shared" si="22"/>
        <v>55</v>
      </c>
      <c r="BC25" s="24">
        <f t="shared" si="22"/>
        <v>55</v>
      </c>
      <c r="BD25" s="24">
        <f t="shared" si="22"/>
        <v>55</v>
      </c>
      <c r="BE25" s="24">
        <f t="shared" si="22"/>
        <v>55</v>
      </c>
      <c r="BF25" s="24">
        <f t="shared" si="22"/>
        <v>55</v>
      </c>
      <c r="BG25" s="24">
        <f t="shared" si="22"/>
        <v>55</v>
      </c>
      <c r="BH25" s="24">
        <f t="shared" si="22"/>
        <v>55</v>
      </c>
      <c r="BI25" s="24">
        <f t="shared" si="22"/>
        <v>55</v>
      </c>
      <c r="BJ25" s="24">
        <f t="shared" si="22"/>
        <v>55</v>
      </c>
      <c r="BK25" s="24">
        <f t="shared" si="22"/>
        <v>55</v>
      </c>
      <c r="BL25" s="24">
        <f t="shared" si="22"/>
        <v>55</v>
      </c>
      <c r="BM25" s="24">
        <f t="shared" si="22"/>
        <v>55</v>
      </c>
      <c r="BN25" s="24">
        <f t="shared" si="22"/>
        <v>55</v>
      </c>
      <c r="BO25" s="24">
        <f t="shared" si="22"/>
        <v>55</v>
      </c>
      <c r="BP25" s="24">
        <f t="shared" si="22"/>
        <v>55</v>
      </c>
      <c r="BQ25" s="24">
        <f t="shared" si="22"/>
        <v>55</v>
      </c>
      <c r="BR25" s="24">
        <f t="shared" si="22"/>
        <v>55</v>
      </c>
      <c r="BS25" s="24">
        <f t="shared" si="22"/>
        <v>55</v>
      </c>
      <c r="BT25" s="24">
        <f t="shared" si="22"/>
        <v>55</v>
      </c>
    </row>
    <row r="26" outlineLevel="1">
      <c r="A26" s="22"/>
      <c r="B26" s="22" t="s">
        <v>49</v>
      </c>
      <c r="C26" s="24"/>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v>180.0</v>
      </c>
      <c r="AQ26" s="24">
        <f t="shared" ref="AQ26:BT26" si="23">AP26</f>
        <v>180</v>
      </c>
      <c r="AR26" s="24">
        <f t="shared" si="23"/>
        <v>180</v>
      </c>
      <c r="AS26" s="24">
        <f t="shared" si="23"/>
        <v>180</v>
      </c>
      <c r="AT26" s="24">
        <f t="shared" si="23"/>
        <v>180</v>
      </c>
      <c r="AU26" s="24">
        <f t="shared" si="23"/>
        <v>180</v>
      </c>
      <c r="AV26" s="24">
        <f t="shared" si="23"/>
        <v>180</v>
      </c>
      <c r="AW26" s="24">
        <f t="shared" si="23"/>
        <v>180</v>
      </c>
      <c r="AX26" s="24">
        <f t="shared" si="23"/>
        <v>180</v>
      </c>
      <c r="AY26" s="24">
        <f t="shared" si="23"/>
        <v>180</v>
      </c>
      <c r="AZ26" s="24">
        <f t="shared" si="23"/>
        <v>180</v>
      </c>
      <c r="BA26" s="24">
        <f t="shared" si="23"/>
        <v>180</v>
      </c>
      <c r="BB26" s="24">
        <f t="shared" si="23"/>
        <v>180</v>
      </c>
      <c r="BC26" s="24">
        <f t="shared" si="23"/>
        <v>180</v>
      </c>
      <c r="BD26" s="24">
        <f t="shared" si="23"/>
        <v>180</v>
      </c>
      <c r="BE26" s="24">
        <f t="shared" si="23"/>
        <v>180</v>
      </c>
      <c r="BF26" s="24">
        <f t="shared" si="23"/>
        <v>180</v>
      </c>
      <c r="BG26" s="24">
        <f t="shared" si="23"/>
        <v>180</v>
      </c>
      <c r="BH26" s="24">
        <f t="shared" si="23"/>
        <v>180</v>
      </c>
      <c r="BI26" s="24">
        <f t="shared" si="23"/>
        <v>180</v>
      </c>
      <c r="BJ26" s="24">
        <f t="shared" si="23"/>
        <v>180</v>
      </c>
      <c r="BK26" s="24">
        <f t="shared" si="23"/>
        <v>180</v>
      </c>
      <c r="BL26" s="24">
        <f t="shared" si="23"/>
        <v>180</v>
      </c>
      <c r="BM26" s="24">
        <f t="shared" si="23"/>
        <v>180</v>
      </c>
      <c r="BN26" s="24">
        <f t="shared" si="23"/>
        <v>180</v>
      </c>
      <c r="BO26" s="24">
        <f t="shared" si="23"/>
        <v>180</v>
      </c>
      <c r="BP26" s="24">
        <f t="shared" si="23"/>
        <v>180</v>
      </c>
      <c r="BQ26" s="24">
        <f t="shared" si="23"/>
        <v>180</v>
      </c>
      <c r="BR26" s="24">
        <f t="shared" si="23"/>
        <v>180</v>
      </c>
      <c r="BS26" s="24">
        <f t="shared" si="23"/>
        <v>180</v>
      </c>
      <c r="BT26" s="24">
        <f t="shared" si="23"/>
        <v>180</v>
      </c>
    </row>
    <row r="27" outlineLevel="1">
      <c r="A27" s="64"/>
      <c r="B27" s="22" t="s">
        <v>20</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row>
    <row r="28" outlineLevel="1">
      <c r="A28" s="27"/>
      <c r="B28" s="21" t="s">
        <v>21</v>
      </c>
      <c r="C28" s="19">
        <f t="shared" ref="C28:BT28" si="24">SUM(C23:C27)</f>
        <v>600</v>
      </c>
      <c r="D28" s="19" t="str">
        <f t="shared" si="24"/>
        <v>#REF!</v>
      </c>
      <c r="E28" s="19" t="str">
        <f t="shared" si="24"/>
        <v>#REF!</v>
      </c>
      <c r="F28" s="19" t="str">
        <f t="shared" si="24"/>
        <v>#REF!</v>
      </c>
      <c r="G28" s="19" t="str">
        <f t="shared" si="24"/>
        <v>#REF!</v>
      </c>
      <c r="H28" s="19" t="str">
        <f t="shared" si="24"/>
        <v>#REF!</v>
      </c>
      <c r="I28" s="19" t="str">
        <f t="shared" si="24"/>
        <v>#REF!</v>
      </c>
      <c r="J28" s="19" t="str">
        <f t="shared" si="24"/>
        <v>#REF!</v>
      </c>
      <c r="K28" s="19" t="str">
        <f t="shared" si="24"/>
        <v>#REF!</v>
      </c>
      <c r="L28" s="19" t="str">
        <f t="shared" si="24"/>
        <v>#REF!</v>
      </c>
      <c r="M28" s="19" t="str">
        <f t="shared" si="24"/>
        <v>#REF!</v>
      </c>
      <c r="N28" s="19" t="str">
        <f t="shared" si="24"/>
        <v>#REF!</v>
      </c>
      <c r="O28" s="19" t="str">
        <f t="shared" si="24"/>
        <v>#REF!</v>
      </c>
      <c r="P28" s="19" t="str">
        <f t="shared" si="24"/>
        <v>#REF!</v>
      </c>
      <c r="Q28" s="19" t="str">
        <f t="shared" si="24"/>
        <v>#REF!</v>
      </c>
      <c r="R28" s="19" t="str">
        <f t="shared" si="24"/>
        <v>#REF!</v>
      </c>
      <c r="S28" s="19" t="str">
        <f t="shared" si="24"/>
        <v>#REF!</v>
      </c>
      <c r="T28" s="19" t="str">
        <f t="shared" si="24"/>
        <v>#REF!</v>
      </c>
      <c r="U28" s="19" t="str">
        <f t="shared" si="24"/>
        <v>#REF!</v>
      </c>
      <c r="V28" s="19" t="str">
        <f t="shared" si="24"/>
        <v>#REF!</v>
      </c>
      <c r="W28" s="19" t="str">
        <f t="shared" si="24"/>
        <v>#REF!</v>
      </c>
      <c r="X28" s="19" t="str">
        <f t="shared" si="24"/>
        <v>#REF!</v>
      </c>
      <c r="Y28" s="19" t="str">
        <f t="shared" si="24"/>
        <v>#REF!</v>
      </c>
      <c r="Z28" s="19" t="str">
        <f t="shared" si="24"/>
        <v>#REF!</v>
      </c>
      <c r="AA28" s="19" t="str">
        <f t="shared" si="24"/>
        <v>#REF!</v>
      </c>
      <c r="AB28" s="19" t="str">
        <f t="shared" si="24"/>
        <v>#REF!</v>
      </c>
      <c r="AC28" s="19" t="str">
        <f t="shared" si="24"/>
        <v>#REF!</v>
      </c>
      <c r="AD28" s="19" t="str">
        <f t="shared" si="24"/>
        <v>#REF!</v>
      </c>
      <c r="AE28" s="19" t="str">
        <f t="shared" si="24"/>
        <v>#REF!</v>
      </c>
      <c r="AF28" s="19" t="str">
        <f t="shared" si="24"/>
        <v>#REF!</v>
      </c>
      <c r="AG28" s="19" t="str">
        <f t="shared" si="24"/>
        <v>#REF!</v>
      </c>
      <c r="AH28" s="19" t="str">
        <f t="shared" si="24"/>
        <v>#REF!</v>
      </c>
      <c r="AI28" s="19" t="str">
        <f t="shared" si="24"/>
        <v>#REF!</v>
      </c>
      <c r="AJ28" s="19" t="str">
        <f t="shared" si="24"/>
        <v>#REF!</v>
      </c>
      <c r="AK28" s="19" t="str">
        <f t="shared" si="24"/>
        <v>#REF!</v>
      </c>
      <c r="AL28" s="19" t="str">
        <f t="shared" si="24"/>
        <v>#REF!</v>
      </c>
      <c r="AM28" s="19" t="str">
        <f t="shared" si="24"/>
        <v>#REF!</v>
      </c>
      <c r="AN28" s="19" t="str">
        <f t="shared" si="24"/>
        <v>#REF!</v>
      </c>
      <c r="AO28" s="19" t="str">
        <f t="shared" si="24"/>
        <v>#REF!</v>
      </c>
      <c r="AP28" s="19">
        <f t="shared" si="24"/>
        <v>235</v>
      </c>
      <c r="AQ28" s="19">
        <f t="shared" si="24"/>
        <v>235</v>
      </c>
      <c r="AR28" s="19">
        <f t="shared" si="24"/>
        <v>235</v>
      </c>
      <c r="AS28" s="19">
        <f t="shared" si="24"/>
        <v>235</v>
      </c>
      <c r="AT28" s="19">
        <f t="shared" si="24"/>
        <v>235</v>
      </c>
      <c r="AU28" s="19">
        <f t="shared" si="24"/>
        <v>235</v>
      </c>
      <c r="AV28" s="19">
        <f t="shared" si="24"/>
        <v>235</v>
      </c>
      <c r="AW28" s="19">
        <f t="shared" si="24"/>
        <v>235</v>
      </c>
      <c r="AX28" s="19">
        <f t="shared" si="24"/>
        <v>235</v>
      </c>
      <c r="AY28" s="19">
        <f t="shared" si="24"/>
        <v>235</v>
      </c>
      <c r="AZ28" s="19">
        <f t="shared" si="24"/>
        <v>235</v>
      </c>
      <c r="BA28" s="19">
        <f t="shared" si="24"/>
        <v>235</v>
      </c>
      <c r="BB28" s="19">
        <f t="shared" si="24"/>
        <v>235</v>
      </c>
      <c r="BC28" s="19">
        <f t="shared" si="24"/>
        <v>235</v>
      </c>
      <c r="BD28" s="19">
        <f t="shared" si="24"/>
        <v>235</v>
      </c>
      <c r="BE28" s="19">
        <f t="shared" si="24"/>
        <v>235</v>
      </c>
      <c r="BF28" s="19">
        <f t="shared" si="24"/>
        <v>235</v>
      </c>
      <c r="BG28" s="19">
        <f t="shared" si="24"/>
        <v>235</v>
      </c>
      <c r="BH28" s="19">
        <f t="shared" si="24"/>
        <v>235</v>
      </c>
      <c r="BI28" s="19">
        <f t="shared" si="24"/>
        <v>235</v>
      </c>
      <c r="BJ28" s="19">
        <f t="shared" si="24"/>
        <v>235</v>
      </c>
      <c r="BK28" s="19">
        <f t="shared" si="24"/>
        <v>235</v>
      </c>
      <c r="BL28" s="19">
        <f t="shared" si="24"/>
        <v>235</v>
      </c>
      <c r="BM28" s="19">
        <f t="shared" si="24"/>
        <v>235</v>
      </c>
      <c r="BN28" s="19">
        <f t="shared" si="24"/>
        <v>235</v>
      </c>
      <c r="BO28" s="19">
        <f t="shared" si="24"/>
        <v>235</v>
      </c>
      <c r="BP28" s="19">
        <f t="shared" si="24"/>
        <v>235</v>
      </c>
      <c r="BQ28" s="19">
        <f t="shared" si="24"/>
        <v>235</v>
      </c>
      <c r="BR28" s="19">
        <f t="shared" si="24"/>
        <v>235</v>
      </c>
      <c r="BS28" s="19">
        <f t="shared" si="24"/>
        <v>235</v>
      </c>
      <c r="BT28" s="19">
        <f t="shared" si="24"/>
        <v>235</v>
      </c>
    </row>
    <row r="29" outlineLevel="1">
      <c r="A29" s="34"/>
      <c r="B29" s="34" t="s">
        <v>22</v>
      </c>
      <c r="C29" s="24">
        <f t="shared" ref="C29:BT29" si="25">(-C$45-C$52+C$57)/2</f>
        <v>57</v>
      </c>
      <c r="D29" s="24">
        <f t="shared" si="25"/>
        <v>57</v>
      </c>
      <c r="E29" s="24">
        <f t="shared" si="25"/>
        <v>129</v>
      </c>
      <c r="F29" s="24">
        <f t="shared" si="25"/>
        <v>129</v>
      </c>
      <c r="G29" s="24">
        <f t="shared" si="25"/>
        <v>168</v>
      </c>
      <c r="H29" s="24">
        <f t="shared" si="25"/>
        <v>171</v>
      </c>
      <c r="I29" s="24">
        <f t="shared" si="25"/>
        <v>174</v>
      </c>
      <c r="J29" s="24">
        <f t="shared" si="25"/>
        <v>177</v>
      </c>
      <c r="K29" s="24">
        <f t="shared" si="25"/>
        <v>180</v>
      </c>
      <c r="L29" s="24">
        <f t="shared" si="25"/>
        <v>192</v>
      </c>
      <c r="M29" s="24">
        <f t="shared" si="25"/>
        <v>192</v>
      </c>
      <c r="N29" s="24">
        <f t="shared" si="25"/>
        <v>204</v>
      </c>
      <c r="O29" s="24">
        <f t="shared" si="25"/>
        <v>204</v>
      </c>
      <c r="P29" s="24">
        <f t="shared" si="25"/>
        <v>204</v>
      </c>
      <c r="Q29" s="24">
        <f t="shared" si="25"/>
        <v>204</v>
      </c>
      <c r="R29" s="24">
        <f t="shared" si="25"/>
        <v>214</v>
      </c>
      <c r="S29" s="24">
        <f t="shared" si="25"/>
        <v>214</v>
      </c>
      <c r="T29" s="24">
        <f t="shared" si="25"/>
        <v>230</v>
      </c>
      <c r="U29" s="24">
        <f t="shared" si="25"/>
        <v>230</v>
      </c>
      <c r="V29" s="24">
        <f t="shared" si="25"/>
        <v>246</v>
      </c>
      <c r="W29" s="24">
        <f t="shared" si="25"/>
        <v>246</v>
      </c>
      <c r="X29" s="24">
        <f t="shared" si="25"/>
        <v>261</v>
      </c>
      <c r="Y29" s="24">
        <f t="shared" si="25"/>
        <v>246</v>
      </c>
      <c r="Z29" s="24">
        <f t="shared" si="25"/>
        <v>261</v>
      </c>
      <c r="AA29" s="24">
        <f t="shared" si="25"/>
        <v>246</v>
      </c>
      <c r="AB29" s="24">
        <f t="shared" si="25"/>
        <v>246</v>
      </c>
      <c r="AC29" s="24">
        <f t="shared" si="25"/>
        <v>246</v>
      </c>
      <c r="AD29" s="24">
        <f t="shared" si="25"/>
        <v>173</v>
      </c>
      <c r="AE29" s="24">
        <f t="shared" si="25"/>
        <v>173</v>
      </c>
      <c r="AF29" s="24">
        <f t="shared" si="25"/>
        <v>100</v>
      </c>
      <c r="AG29" s="24">
        <f t="shared" si="25"/>
        <v>100</v>
      </c>
      <c r="AH29" s="24">
        <f t="shared" si="25"/>
        <v>100</v>
      </c>
      <c r="AI29" s="24">
        <f t="shared" si="25"/>
        <v>100</v>
      </c>
      <c r="AJ29" s="24">
        <f t="shared" si="25"/>
        <v>100</v>
      </c>
      <c r="AK29" s="24">
        <f t="shared" si="25"/>
        <v>100</v>
      </c>
      <c r="AL29" s="24">
        <f t="shared" si="25"/>
        <v>100</v>
      </c>
      <c r="AM29" s="24">
        <f t="shared" si="25"/>
        <v>100</v>
      </c>
      <c r="AN29" s="24">
        <f t="shared" si="25"/>
        <v>100</v>
      </c>
      <c r="AO29" s="24">
        <f t="shared" si="25"/>
        <v>100</v>
      </c>
      <c r="AP29" s="24">
        <f t="shared" si="25"/>
        <v>100</v>
      </c>
      <c r="AQ29" s="24">
        <f t="shared" si="25"/>
        <v>100</v>
      </c>
      <c r="AR29" s="24">
        <f t="shared" si="25"/>
        <v>100</v>
      </c>
      <c r="AS29" s="24">
        <f t="shared" si="25"/>
        <v>100</v>
      </c>
      <c r="AT29" s="24">
        <f t="shared" si="25"/>
        <v>100</v>
      </c>
      <c r="AU29" s="24">
        <f t="shared" si="25"/>
        <v>100</v>
      </c>
      <c r="AV29" s="24">
        <f t="shared" si="25"/>
        <v>100</v>
      </c>
      <c r="AW29" s="24">
        <f t="shared" si="25"/>
        <v>100</v>
      </c>
      <c r="AX29" s="24">
        <f t="shared" si="25"/>
        <v>100</v>
      </c>
      <c r="AY29" s="24">
        <f t="shared" si="25"/>
        <v>100</v>
      </c>
      <c r="AZ29" s="24">
        <f t="shared" si="25"/>
        <v>100</v>
      </c>
      <c r="BA29" s="24">
        <f t="shared" si="25"/>
        <v>100</v>
      </c>
      <c r="BB29" s="24">
        <f t="shared" si="25"/>
        <v>100</v>
      </c>
      <c r="BC29" s="24">
        <f t="shared" si="25"/>
        <v>100</v>
      </c>
      <c r="BD29" s="24">
        <f t="shared" si="25"/>
        <v>100</v>
      </c>
      <c r="BE29" s="24">
        <f t="shared" si="25"/>
        <v>100</v>
      </c>
      <c r="BF29" s="24">
        <f t="shared" si="25"/>
        <v>100</v>
      </c>
      <c r="BG29" s="24">
        <f t="shared" si="25"/>
        <v>100</v>
      </c>
      <c r="BH29" s="24">
        <f t="shared" si="25"/>
        <v>100</v>
      </c>
      <c r="BI29" s="24">
        <f t="shared" si="25"/>
        <v>100</v>
      </c>
      <c r="BJ29" s="24">
        <f t="shared" si="25"/>
        <v>100</v>
      </c>
      <c r="BK29" s="24">
        <f t="shared" si="25"/>
        <v>100</v>
      </c>
      <c r="BL29" s="24">
        <f t="shared" si="25"/>
        <v>100</v>
      </c>
      <c r="BM29" s="24">
        <f t="shared" si="25"/>
        <v>100</v>
      </c>
      <c r="BN29" s="24">
        <f t="shared" si="25"/>
        <v>100</v>
      </c>
      <c r="BO29" s="24">
        <f t="shared" si="25"/>
        <v>100</v>
      </c>
      <c r="BP29" s="24">
        <f t="shared" si="25"/>
        <v>100</v>
      </c>
      <c r="BQ29" s="24">
        <f t="shared" si="25"/>
        <v>100</v>
      </c>
      <c r="BR29" s="24">
        <f t="shared" si="25"/>
        <v>100</v>
      </c>
      <c r="BS29" s="24">
        <f t="shared" si="25"/>
        <v>100</v>
      </c>
      <c r="BT29" s="24">
        <f t="shared" si="25"/>
        <v>100</v>
      </c>
    </row>
    <row r="30" outlineLevel="1">
      <c r="A30" s="34"/>
      <c r="B30" s="34" t="s">
        <v>17</v>
      </c>
      <c r="C30" s="24">
        <v>40.0</v>
      </c>
      <c r="D30" s="24">
        <v>40.0</v>
      </c>
      <c r="E30" s="24">
        <v>40.0</v>
      </c>
      <c r="F30" s="24">
        <f t="shared" ref="F30:U30" si="26">E30</f>
        <v>40</v>
      </c>
      <c r="G30" s="24">
        <f t="shared" si="26"/>
        <v>40</v>
      </c>
      <c r="H30" s="24">
        <f t="shared" si="26"/>
        <v>40</v>
      </c>
      <c r="I30" s="24">
        <f t="shared" si="26"/>
        <v>40</v>
      </c>
      <c r="J30" s="24">
        <f t="shared" si="26"/>
        <v>40</v>
      </c>
      <c r="K30" s="24">
        <f t="shared" si="26"/>
        <v>40</v>
      </c>
      <c r="L30" s="24">
        <f t="shared" si="26"/>
        <v>40</v>
      </c>
      <c r="M30" s="24">
        <f t="shared" si="26"/>
        <v>40</v>
      </c>
      <c r="N30" s="24">
        <f t="shared" si="26"/>
        <v>40</v>
      </c>
      <c r="O30" s="24">
        <f t="shared" si="26"/>
        <v>40</v>
      </c>
      <c r="P30" s="24">
        <f t="shared" si="26"/>
        <v>40</v>
      </c>
      <c r="Q30" s="24">
        <f t="shared" si="26"/>
        <v>40</v>
      </c>
      <c r="R30" s="24">
        <f t="shared" si="26"/>
        <v>40</v>
      </c>
      <c r="S30" s="24">
        <f t="shared" si="26"/>
        <v>40</v>
      </c>
      <c r="T30" s="24">
        <f t="shared" si="26"/>
        <v>40</v>
      </c>
      <c r="U30" s="24">
        <f t="shared" si="26"/>
        <v>40</v>
      </c>
      <c r="V30" s="24"/>
      <c r="W30" s="24"/>
      <c r="X30" s="24"/>
      <c r="Y30" s="24"/>
      <c r="Z30" s="24"/>
      <c r="AA30" s="24"/>
      <c r="AB30" s="24"/>
      <c r="AC30" s="24"/>
      <c r="AD30" s="24"/>
      <c r="AE30" s="24"/>
      <c r="AF30" s="24"/>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row>
    <row r="31" outlineLevel="1">
      <c r="A31" s="34"/>
      <c r="B31" s="34" t="s">
        <v>18</v>
      </c>
      <c r="C31" s="24">
        <f>2.7*12</f>
        <v>32.4</v>
      </c>
      <c r="D31" s="24">
        <f t="shared" ref="D31:U31" si="27">C31</f>
        <v>32.4</v>
      </c>
      <c r="E31" s="24">
        <f t="shared" si="27"/>
        <v>32.4</v>
      </c>
      <c r="F31" s="24">
        <f t="shared" si="27"/>
        <v>32.4</v>
      </c>
      <c r="G31" s="24">
        <f t="shared" si="27"/>
        <v>32.4</v>
      </c>
      <c r="H31" s="24">
        <f t="shared" si="27"/>
        <v>32.4</v>
      </c>
      <c r="I31" s="24">
        <f t="shared" si="27"/>
        <v>32.4</v>
      </c>
      <c r="J31" s="24">
        <f t="shared" si="27"/>
        <v>32.4</v>
      </c>
      <c r="K31" s="24">
        <f t="shared" si="27"/>
        <v>32.4</v>
      </c>
      <c r="L31" s="24">
        <f t="shared" si="27"/>
        <v>32.4</v>
      </c>
      <c r="M31" s="24">
        <f t="shared" si="27"/>
        <v>32.4</v>
      </c>
      <c r="N31" s="24">
        <f t="shared" si="27"/>
        <v>32.4</v>
      </c>
      <c r="O31" s="24">
        <f t="shared" si="27"/>
        <v>32.4</v>
      </c>
      <c r="P31" s="24">
        <f t="shared" si="27"/>
        <v>32.4</v>
      </c>
      <c r="Q31" s="24">
        <f t="shared" si="27"/>
        <v>32.4</v>
      </c>
      <c r="R31" s="24">
        <f t="shared" si="27"/>
        <v>32.4</v>
      </c>
      <c r="S31" s="24">
        <f t="shared" si="27"/>
        <v>32.4</v>
      </c>
      <c r="T31" s="24">
        <f t="shared" si="27"/>
        <v>32.4</v>
      </c>
      <c r="U31" s="24">
        <f t="shared" si="27"/>
        <v>32.4</v>
      </c>
      <c r="V31" s="24"/>
      <c r="W31" s="24"/>
      <c r="X31" s="24"/>
      <c r="Y31" s="24"/>
      <c r="Z31" s="24"/>
      <c r="AA31" s="24"/>
      <c r="AB31" s="24"/>
      <c r="AC31" s="24"/>
      <c r="AD31" s="24"/>
      <c r="AE31" s="24"/>
      <c r="AF31" s="24"/>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row>
    <row r="32" outlineLevel="1">
      <c r="A32" s="34"/>
      <c r="B32" s="34" t="s">
        <v>50</v>
      </c>
      <c r="C32" s="24">
        <f>(8+4)*12</f>
        <v>144</v>
      </c>
      <c r="D32" s="24">
        <f t="shared" ref="D32:BT32" si="28">C32</f>
        <v>144</v>
      </c>
      <c r="E32" s="24">
        <f t="shared" si="28"/>
        <v>144</v>
      </c>
      <c r="F32" s="24">
        <f t="shared" si="28"/>
        <v>144</v>
      </c>
      <c r="G32" s="24">
        <f t="shared" si="28"/>
        <v>144</v>
      </c>
      <c r="H32" s="24">
        <f t="shared" si="28"/>
        <v>144</v>
      </c>
      <c r="I32" s="24">
        <f t="shared" si="28"/>
        <v>144</v>
      </c>
      <c r="J32" s="24">
        <f t="shared" si="28"/>
        <v>144</v>
      </c>
      <c r="K32" s="24">
        <f t="shared" si="28"/>
        <v>144</v>
      </c>
      <c r="L32" s="24">
        <f t="shared" si="28"/>
        <v>144</v>
      </c>
      <c r="M32" s="24">
        <f t="shared" si="28"/>
        <v>144</v>
      </c>
      <c r="N32" s="24">
        <f t="shared" si="28"/>
        <v>144</v>
      </c>
      <c r="O32" s="24">
        <f t="shared" si="28"/>
        <v>144</v>
      </c>
      <c r="P32" s="24">
        <f t="shared" si="28"/>
        <v>144</v>
      </c>
      <c r="Q32" s="24">
        <f t="shared" si="28"/>
        <v>144</v>
      </c>
      <c r="R32" s="24">
        <f t="shared" si="28"/>
        <v>144</v>
      </c>
      <c r="S32" s="24">
        <f t="shared" si="28"/>
        <v>144</v>
      </c>
      <c r="T32" s="24">
        <f t="shared" si="28"/>
        <v>144</v>
      </c>
      <c r="U32" s="24">
        <f t="shared" si="28"/>
        <v>144</v>
      </c>
      <c r="V32" s="24">
        <f t="shared" si="28"/>
        <v>144</v>
      </c>
      <c r="W32" s="24">
        <f t="shared" si="28"/>
        <v>144</v>
      </c>
      <c r="X32" s="24">
        <f t="shared" si="28"/>
        <v>144</v>
      </c>
      <c r="Y32" s="24">
        <f t="shared" si="28"/>
        <v>144</v>
      </c>
      <c r="Z32" s="24">
        <f t="shared" si="28"/>
        <v>144</v>
      </c>
      <c r="AA32" s="24">
        <f t="shared" si="28"/>
        <v>144</v>
      </c>
      <c r="AB32" s="24">
        <f t="shared" si="28"/>
        <v>144</v>
      </c>
      <c r="AC32" s="24">
        <f t="shared" si="28"/>
        <v>144</v>
      </c>
      <c r="AD32" s="24">
        <f t="shared" si="28"/>
        <v>144</v>
      </c>
      <c r="AE32" s="24">
        <f t="shared" si="28"/>
        <v>144</v>
      </c>
      <c r="AF32" s="24">
        <f t="shared" si="28"/>
        <v>144</v>
      </c>
      <c r="AG32" s="24">
        <f t="shared" si="28"/>
        <v>144</v>
      </c>
      <c r="AH32" s="24">
        <f t="shared" si="28"/>
        <v>144</v>
      </c>
      <c r="AI32" s="24">
        <f t="shared" si="28"/>
        <v>144</v>
      </c>
      <c r="AJ32" s="24">
        <f t="shared" si="28"/>
        <v>144</v>
      </c>
      <c r="AK32" s="24">
        <f t="shared" si="28"/>
        <v>144</v>
      </c>
      <c r="AL32" s="24">
        <f t="shared" si="28"/>
        <v>144</v>
      </c>
      <c r="AM32" s="24">
        <f t="shared" si="28"/>
        <v>144</v>
      </c>
      <c r="AN32" s="24">
        <f t="shared" si="28"/>
        <v>144</v>
      </c>
      <c r="AO32" s="24">
        <f t="shared" si="28"/>
        <v>144</v>
      </c>
      <c r="AP32" s="24">
        <f t="shared" si="28"/>
        <v>144</v>
      </c>
      <c r="AQ32" s="24">
        <f t="shared" si="28"/>
        <v>144</v>
      </c>
      <c r="AR32" s="24">
        <f t="shared" si="28"/>
        <v>144</v>
      </c>
      <c r="AS32" s="24">
        <f t="shared" si="28"/>
        <v>144</v>
      </c>
      <c r="AT32" s="24">
        <f t="shared" si="28"/>
        <v>144</v>
      </c>
      <c r="AU32" s="24">
        <f t="shared" si="28"/>
        <v>144</v>
      </c>
      <c r="AV32" s="24">
        <f t="shared" si="28"/>
        <v>144</v>
      </c>
      <c r="AW32" s="24">
        <f t="shared" si="28"/>
        <v>144</v>
      </c>
      <c r="AX32" s="24">
        <f t="shared" si="28"/>
        <v>144</v>
      </c>
      <c r="AY32" s="24">
        <f t="shared" si="28"/>
        <v>144</v>
      </c>
      <c r="AZ32" s="24">
        <f t="shared" si="28"/>
        <v>144</v>
      </c>
      <c r="BA32" s="24">
        <f t="shared" si="28"/>
        <v>144</v>
      </c>
      <c r="BB32" s="24">
        <f t="shared" si="28"/>
        <v>144</v>
      </c>
      <c r="BC32" s="24">
        <f t="shared" si="28"/>
        <v>144</v>
      </c>
      <c r="BD32" s="24">
        <f t="shared" si="28"/>
        <v>144</v>
      </c>
      <c r="BE32" s="24">
        <f t="shared" si="28"/>
        <v>144</v>
      </c>
      <c r="BF32" s="24">
        <f t="shared" si="28"/>
        <v>144</v>
      </c>
      <c r="BG32" s="24">
        <f t="shared" si="28"/>
        <v>144</v>
      </c>
      <c r="BH32" s="24">
        <f t="shared" si="28"/>
        <v>144</v>
      </c>
      <c r="BI32" s="24">
        <f t="shared" si="28"/>
        <v>144</v>
      </c>
      <c r="BJ32" s="24">
        <f t="shared" si="28"/>
        <v>144</v>
      </c>
      <c r="BK32" s="24">
        <f t="shared" si="28"/>
        <v>144</v>
      </c>
      <c r="BL32" s="24">
        <f t="shared" si="28"/>
        <v>144</v>
      </c>
      <c r="BM32" s="24">
        <f t="shared" si="28"/>
        <v>144</v>
      </c>
      <c r="BN32" s="24">
        <f t="shared" si="28"/>
        <v>144</v>
      </c>
      <c r="BO32" s="24">
        <f t="shared" si="28"/>
        <v>144</v>
      </c>
      <c r="BP32" s="24">
        <f t="shared" si="28"/>
        <v>144</v>
      </c>
      <c r="BQ32" s="24">
        <f t="shared" si="28"/>
        <v>144</v>
      </c>
      <c r="BR32" s="24">
        <f t="shared" si="28"/>
        <v>144</v>
      </c>
      <c r="BS32" s="24">
        <f t="shared" si="28"/>
        <v>144</v>
      </c>
      <c r="BT32" s="24">
        <f t="shared" si="28"/>
        <v>144</v>
      </c>
    </row>
    <row r="33" outlineLevel="1">
      <c r="A33" s="35"/>
      <c r="B33" s="33" t="s">
        <v>25</v>
      </c>
      <c r="C33" s="19">
        <f t="shared" ref="C33:BT33" si="29">SUM(C29:C32)</f>
        <v>273.4</v>
      </c>
      <c r="D33" s="19">
        <f t="shared" si="29"/>
        <v>273.4</v>
      </c>
      <c r="E33" s="19">
        <f t="shared" si="29"/>
        <v>345.4</v>
      </c>
      <c r="F33" s="19">
        <f t="shared" si="29"/>
        <v>345.4</v>
      </c>
      <c r="G33" s="19">
        <f t="shared" si="29"/>
        <v>384.4</v>
      </c>
      <c r="H33" s="19">
        <f t="shared" si="29"/>
        <v>387.4</v>
      </c>
      <c r="I33" s="19">
        <f t="shared" si="29"/>
        <v>390.4</v>
      </c>
      <c r="J33" s="19">
        <f t="shared" si="29"/>
        <v>393.4</v>
      </c>
      <c r="K33" s="19">
        <f t="shared" si="29"/>
        <v>396.4</v>
      </c>
      <c r="L33" s="19">
        <f t="shared" si="29"/>
        <v>408.4</v>
      </c>
      <c r="M33" s="19">
        <f t="shared" si="29"/>
        <v>408.4</v>
      </c>
      <c r="N33" s="19">
        <f t="shared" si="29"/>
        <v>420.4</v>
      </c>
      <c r="O33" s="19">
        <f t="shared" si="29"/>
        <v>420.4</v>
      </c>
      <c r="P33" s="19">
        <f t="shared" si="29"/>
        <v>420.4</v>
      </c>
      <c r="Q33" s="19">
        <f t="shared" si="29"/>
        <v>420.4</v>
      </c>
      <c r="R33" s="19">
        <f t="shared" si="29"/>
        <v>430.4</v>
      </c>
      <c r="S33" s="19">
        <f t="shared" si="29"/>
        <v>430.4</v>
      </c>
      <c r="T33" s="19">
        <f t="shared" si="29"/>
        <v>446.4</v>
      </c>
      <c r="U33" s="19">
        <f t="shared" si="29"/>
        <v>446.4</v>
      </c>
      <c r="V33" s="19">
        <f t="shared" si="29"/>
        <v>390</v>
      </c>
      <c r="W33" s="19">
        <f t="shared" si="29"/>
        <v>390</v>
      </c>
      <c r="X33" s="19">
        <f t="shared" si="29"/>
        <v>405</v>
      </c>
      <c r="Y33" s="19">
        <f t="shared" si="29"/>
        <v>390</v>
      </c>
      <c r="Z33" s="19">
        <f t="shared" si="29"/>
        <v>405</v>
      </c>
      <c r="AA33" s="19">
        <f t="shared" si="29"/>
        <v>390</v>
      </c>
      <c r="AB33" s="19">
        <f t="shared" si="29"/>
        <v>390</v>
      </c>
      <c r="AC33" s="19">
        <f t="shared" si="29"/>
        <v>390</v>
      </c>
      <c r="AD33" s="19">
        <f t="shared" si="29"/>
        <v>317</v>
      </c>
      <c r="AE33" s="19">
        <f t="shared" si="29"/>
        <v>317</v>
      </c>
      <c r="AF33" s="19">
        <f t="shared" si="29"/>
        <v>244</v>
      </c>
      <c r="AG33" s="19">
        <f t="shared" si="29"/>
        <v>244</v>
      </c>
      <c r="AH33" s="19">
        <f t="shared" si="29"/>
        <v>244</v>
      </c>
      <c r="AI33" s="19">
        <f t="shared" si="29"/>
        <v>244</v>
      </c>
      <c r="AJ33" s="19">
        <f t="shared" si="29"/>
        <v>244</v>
      </c>
      <c r="AK33" s="19">
        <f t="shared" si="29"/>
        <v>244</v>
      </c>
      <c r="AL33" s="19">
        <f t="shared" si="29"/>
        <v>244</v>
      </c>
      <c r="AM33" s="19">
        <f t="shared" si="29"/>
        <v>244</v>
      </c>
      <c r="AN33" s="19">
        <f t="shared" si="29"/>
        <v>244</v>
      </c>
      <c r="AO33" s="19">
        <f t="shared" si="29"/>
        <v>244</v>
      </c>
      <c r="AP33" s="19">
        <f t="shared" si="29"/>
        <v>244</v>
      </c>
      <c r="AQ33" s="19">
        <f t="shared" si="29"/>
        <v>244</v>
      </c>
      <c r="AR33" s="19">
        <f t="shared" si="29"/>
        <v>244</v>
      </c>
      <c r="AS33" s="19">
        <f t="shared" si="29"/>
        <v>244</v>
      </c>
      <c r="AT33" s="19">
        <f t="shared" si="29"/>
        <v>244</v>
      </c>
      <c r="AU33" s="19">
        <f t="shared" si="29"/>
        <v>244</v>
      </c>
      <c r="AV33" s="19">
        <f t="shared" si="29"/>
        <v>244</v>
      </c>
      <c r="AW33" s="19">
        <f t="shared" si="29"/>
        <v>244</v>
      </c>
      <c r="AX33" s="19">
        <f t="shared" si="29"/>
        <v>244</v>
      </c>
      <c r="AY33" s="19">
        <f t="shared" si="29"/>
        <v>244</v>
      </c>
      <c r="AZ33" s="19">
        <f t="shared" si="29"/>
        <v>244</v>
      </c>
      <c r="BA33" s="19">
        <f t="shared" si="29"/>
        <v>244</v>
      </c>
      <c r="BB33" s="19">
        <f t="shared" si="29"/>
        <v>244</v>
      </c>
      <c r="BC33" s="19">
        <f t="shared" si="29"/>
        <v>244</v>
      </c>
      <c r="BD33" s="19">
        <f t="shared" si="29"/>
        <v>244</v>
      </c>
      <c r="BE33" s="19">
        <f t="shared" si="29"/>
        <v>244</v>
      </c>
      <c r="BF33" s="19">
        <f t="shared" si="29"/>
        <v>244</v>
      </c>
      <c r="BG33" s="19">
        <f t="shared" si="29"/>
        <v>244</v>
      </c>
      <c r="BH33" s="19">
        <f t="shared" si="29"/>
        <v>244</v>
      </c>
      <c r="BI33" s="19">
        <f t="shared" si="29"/>
        <v>244</v>
      </c>
      <c r="BJ33" s="19">
        <f t="shared" si="29"/>
        <v>244</v>
      </c>
      <c r="BK33" s="19">
        <f t="shared" si="29"/>
        <v>244</v>
      </c>
      <c r="BL33" s="19">
        <f t="shared" si="29"/>
        <v>244</v>
      </c>
      <c r="BM33" s="19">
        <f t="shared" si="29"/>
        <v>244</v>
      </c>
      <c r="BN33" s="19">
        <f t="shared" si="29"/>
        <v>244</v>
      </c>
      <c r="BO33" s="19">
        <f t="shared" si="29"/>
        <v>244</v>
      </c>
      <c r="BP33" s="19">
        <f t="shared" si="29"/>
        <v>244</v>
      </c>
      <c r="BQ33" s="19">
        <f t="shared" si="29"/>
        <v>244</v>
      </c>
      <c r="BR33" s="19">
        <f t="shared" si="29"/>
        <v>244</v>
      </c>
      <c r="BS33" s="19">
        <f t="shared" si="29"/>
        <v>244</v>
      </c>
      <c r="BT33" s="19">
        <f t="shared" si="29"/>
        <v>244</v>
      </c>
    </row>
    <row r="34" outlineLevel="1">
      <c r="A34" s="36"/>
      <c r="B34" s="36" t="s">
        <v>26</v>
      </c>
      <c r="C34" s="19">
        <f t="shared" ref="C34:BT34" si="30">C28-C33</f>
        <v>326.6</v>
      </c>
      <c r="D34" s="19" t="str">
        <f t="shared" si="30"/>
        <v>#REF!</v>
      </c>
      <c r="E34" s="19" t="str">
        <f t="shared" si="30"/>
        <v>#REF!</v>
      </c>
      <c r="F34" s="19" t="str">
        <f t="shared" si="30"/>
        <v>#REF!</v>
      </c>
      <c r="G34" s="19" t="str">
        <f t="shared" si="30"/>
        <v>#REF!</v>
      </c>
      <c r="H34" s="19" t="str">
        <f t="shared" si="30"/>
        <v>#REF!</v>
      </c>
      <c r="I34" s="19" t="str">
        <f t="shared" si="30"/>
        <v>#REF!</v>
      </c>
      <c r="J34" s="19" t="str">
        <f t="shared" si="30"/>
        <v>#REF!</v>
      </c>
      <c r="K34" s="19" t="str">
        <f t="shared" si="30"/>
        <v>#REF!</v>
      </c>
      <c r="L34" s="19" t="str">
        <f t="shared" si="30"/>
        <v>#REF!</v>
      </c>
      <c r="M34" s="19" t="str">
        <f t="shared" si="30"/>
        <v>#REF!</v>
      </c>
      <c r="N34" s="19" t="str">
        <f t="shared" si="30"/>
        <v>#REF!</v>
      </c>
      <c r="O34" s="19" t="str">
        <f t="shared" si="30"/>
        <v>#REF!</v>
      </c>
      <c r="P34" s="19" t="str">
        <f t="shared" si="30"/>
        <v>#REF!</v>
      </c>
      <c r="Q34" s="19" t="str">
        <f t="shared" si="30"/>
        <v>#REF!</v>
      </c>
      <c r="R34" s="19" t="str">
        <f t="shared" si="30"/>
        <v>#REF!</v>
      </c>
      <c r="S34" s="19" t="str">
        <f t="shared" si="30"/>
        <v>#REF!</v>
      </c>
      <c r="T34" s="19" t="str">
        <f t="shared" si="30"/>
        <v>#REF!</v>
      </c>
      <c r="U34" s="19" t="str">
        <f t="shared" si="30"/>
        <v>#REF!</v>
      </c>
      <c r="V34" s="19" t="str">
        <f t="shared" si="30"/>
        <v>#REF!</v>
      </c>
      <c r="W34" s="19" t="str">
        <f t="shared" si="30"/>
        <v>#REF!</v>
      </c>
      <c r="X34" s="19" t="str">
        <f t="shared" si="30"/>
        <v>#REF!</v>
      </c>
      <c r="Y34" s="19" t="str">
        <f t="shared" si="30"/>
        <v>#REF!</v>
      </c>
      <c r="Z34" s="19" t="str">
        <f t="shared" si="30"/>
        <v>#REF!</v>
      </c>
      <c r="AA34" s="19" t="str">
        <f t="shared" si="30"/>
        <v>#REF!</v>
      </c>
      <c r="AB34" s="19" t="str">
        <f t="shared" si="30"/>
        <v>#REF!</v>
      </c>
      <c r="AC34" s="19" t="str">
        <f t="shared" si="30"/>
        <v>#REF!</v>
      </c>
      <c r="AD34" s="19" t="str">
        <f t="shared" si="30"/>
        <v>#REF!</v>
      </c>
      <c r="AE34" s="19" t="str">
        <f t="shared" si="30"/>
        <v>#REF!</v>
      </c>
      <c r="AF34" s="19" t="str">
        <f t="shared" si="30"/>
        <v>#REF!</v>
      </c>
      <c r="AG34" s="19" t="str">
        <f t="shared" si="30"/>
        <v>#REF!</v>
      </c>
      <c r="AH34" s="19" t="str">
        <f t="shared" si="30"/>
        <v>#REF!</v>
      </c>
      <c r="AI34" s="19" t="str">
        <f t="shared" si="30"/>
        <v>#REF!</v>
      </c>
      <c r="AJ34" s="19" t="str">
        <f t="shared" si="30"/>
        <v>#REF!</v>
      </c>
      <c r="AK34" s="19" t="str">
        <f t="shared" si="30"/>
        <v>#REF!</v>
      </c>
      <c r="AL34" s="19" t="str">
        <f t="shared" si="30"/>
        <v>#REF!</v>
      </c>
      <c r="AM34" s="19" t="str">
        <f t="shared" si="30"/>
        <v>#REF!</v>
      </c>
      <c r="AN34" s="19" t="str">
        <f t="shared" si="30"/>
        <v>#REF!</v>
      </c>
      <c r="AO34" s="19" t="str">
        <f t="shared" si="30"/>
        <v>#REF!</v>
      </c>
      <c r="AP34" s="19">
        <f t="shared" si="30"/>
        <v>-9</v>
      </c>
      <c r="AQ34" s="19">
        <f t="shared" si="30"/>
        <v>-9</v>
      </c>
      <c r="AR34" s="19">
        <f t="shared" si="30"/>
        <v>-9</v>
      </c>
      <c r="AS34" s="19">
        <f t="shared" si="30"/>
        <v>-9</v>
      </c>
      <c r="AT34" s="19">
        <f t="shared" si="30"/>
        <v>-9</v>
      </c>
      <c r="AU34" s="19">
        <f t="shared" si="30"/>
        <v>-9</v>
      </c>
      <c r="AV34" s="19">
        <f t="shared" si="30"/>
        <v>-9</v>
      </c>
      <c r="AW34" s="19">
        <f t="shared" si="30"/>
        <v>-9</v>
      </c>
      <c r="AX34" s="19">
        <f t="shared" si="30"/>
        <v>-9</v>
      </c>
      <c r="AY34" s="19">
        <f t="shared" si="30"/>
        <v>-9</v>
      </c>
      <c r="AZ34" s="19">
        <f t="shared" si="30"/>
        <v>-9</v>
      </c>
      <c r="BA34" s="19">
        <f t="shared" si="30"/>
        <v>-9</v>
      </c>
      <c r="BB34" s="19">
        <f t="shared" si="30"/>
        <v>-9</v>
      </c>
      <c r="BC34" s="19">
        <f t="shared" si="30"/>
        <v>-9</v>
      </c>
      <c r="BD34" s="19">
        <f t="shared" si="30"/>
        <v>-9</v>
      </c>
      <c r="BE34" s="19">
        <f t="shared" si="30"/>
        <v>-9</v>
      </c>
      <c r="BF34" s="19">
        <f t="shared" si="30"/>
        <v>-9</v>
      </c>
      <c r="BG34" s="19">
        <f t="shared" si="30"/>
        <v>-9</v>
      </c>
      <c r="BH34" s="19">
        <f t="shared" si="30"/>
        <v>-9</v>
      </c>
      <c r="BI34" s="19">
        <f t="shared" si="30"/>
        <v>-9</v>
      </c>
      <c r="BJ34" s="19">
        <f t="shared" si="30"/>
        <v>-9</v>
      </c>
      <c r="BK34" s="19">
        <f t="shared" si="30"/>
        <v>-9</v>
      </c>
      <c r="BL34" s="19">
        <f t="shared" si="30"/>
        <v>-9</v>
      </c>
      <c r="BM34" s="19">
        <f t="shared" si="30"/>
        <v>-9</v>
      </c>
      <c r="BN34" s="19">
        <f t="shared" si="30"/>
        <v>-9</v>
      </c>
      <c r="BO34" s="19">
        <f t="shared" si="30"/>
        <v>-9</v>
      </c>
      <c r="BP34" s="19">
        <f t="shared" si="30"/>
        <v>-9</v>
      </c>
      <c r="BQ34" s="19">
        <f t="shared" si="30"/>
        <v>-9</v>
      </c>
      <c r="BR34" s="19">
        <f t="shared" si="30"/>
        <v>-9</v>
      </c>
      <c r="BS34" s="19">
        <f t="shared" si="30"/>
        <v>-9</v>
      </c>
      <c r="BT34" s="19">
        <f t="shared" si="30"/>
        <v>-9</v>
      </c>
    </row>
    <row r="35" outlineLevel="1">
      <c r="A35" s="68"/>
      <c r="B35" s="38" t="s">
        <v>17</v>
      </c>
      <c r="C35" s="24">
        <v>1000.0</v>
      </c>
      <c r="D35" s="15" t="str">
        <f t="shared" ref="D35:BT35" si="31">C35*(1+'変数'!$C9)+D30-D24</f>
        <v>#REF!</v>
      </c>
      <c r="E35" s="15" t="str">
        <f t="shared" si="31"/>
        <v>#REF!</v>
      </c>
      <c r="F35" s="15" t="str">
        <f t="shared" si="31"/>
        <v>#REF!</v>
      </c>
      <c r="G35" s="15" t="str">
        <f t="shared" si="31"/>
        <v>#REF!</v>
      </c>
      <c r="H35" s="15" t="str">
        <f t="shared" si="31"/>
        <v>#REF!</v>
      </c>
      <c r="I35" s="15" t="str">
        <f t="shared" si="31"/>
        <v>#REF!</v>
      </c>
      <c r="J35" s="15" t="str">
        <f t="shared" si="31"/>
        <v>#REF!</v>
      </c>
      <c r="K35" s="15" t="str">
        <f t="shared" si="31"/>
        <v>#REF!</v>
      </c>
      <c r="L35" s="15" t="str">
        <f t="shared" si="31"/>
        <v>#REF!</v>
      </c>
      <c r="M35" s="15" t="str">
        <f t="shared" si="31"/>
        <v>#REF!</v>
      </c>
      <c r="N35" s="15" t="str">
        <f t="shared" si="31"/>
        <v>#REF!</v>
      </c>
      <c r="O35" s="15" t="str">
        <f t="shared" si="31"/>
        <v>#REF!</v>
      </c>
      <c r="P35" s="15" t="str">
        <f t="shared" si="31"/>
        <v>#REF!</v>
      </c>
      <c r="Q35" s="15" t="str">
        <f t="shared" si="31"/>
        <v>#REF!</v>
      </c>
      <c r="R35" s="15" t="str">
        <f t="shared" si="31"/>
        <v>#REF!</v>
      </c>
      <c r="S35" s="15" t="str">
        <f t="shared" si="31"/>
        <v>#REF!</v>
      </c>
      <c r="T35" s="15" t="str">
        <f t="shared" si="31"/>
        <v>#REF!</v>
      </c>
      <c r="U35" s="15" t="str">
        <f t="shared" si="31"/>
        <v>#REF!</v>
      </c>
      <c r="V35" s="15" t="str">
        <f t="shared" si="31"/>
        <v>#REF!</v>
      </c>
      <c r="W35" s="15" t="str">
        <f t="shared" si="31"/>
        <v>#REF!</v>
      </c>
      <c r="X35" s="15" t="str">
        <f t="shared" si="31"/>
        <v>#REF!</v>
      </c>
      <c r="Y35" s="15" t="str">
        <f t="shared" si="31"/>
        <v>#REF!</v>
      </c>
      <c r="Z35" s="15" t="str">
        <f t="shared" si="31"/>
        <v>#REF!</v>
      </c>
      <c r="AA35" s="15" t="str">
        <f t="shared" si="31"/>
        <v>#REF!</v>
      </c>
      <c r="AB35" s="15" t="str">
        <f t="shared" si="31"/>
        <v>#REF!</v>
      </c>
      <c r="AC35" s="15" t="str">
        <f t="shared" si="31"/>
        <v>#REF!</v>
      </c>
      <c r="AD35" s="15" t="str">
        <f t="shared" si="31"/>
        <v>#REF!</v>
      </c>
      <c r="AE35" s="15" t="str">
        <f t="shared" si="31"/>
        <v>#REF!</v>
      </c>
      <c r="AF35" s="15" t="str">
        <f t="shared" si="31"/>
        <v>#REF!</v>
      </c>
      <c r="AG35" s="15" t="str">
        <f t="shared" si="31"/>
        <v>#REF!</v>
      </c>
      <c r="AH35" s="15" t="str">
        <f t="shared" si="31"/>
        <v>#REF!</v>
      </c>
      <c r="AI35" s="15" t="str">
        <f t="shared" si="31"/>
        <v>#REF!</v>
      </c>
      <c r="AJ35" s="15" t="str">
        <f t="shared" si="31"/>
        <v>#REF!</v>
      </c>
      <c r="AK35" s="15" t="str">
        <f t="shared" si="31"/>
        <v>#REF!</v>
      </c>
      <c r="AL35" s="15" t="str">
        <f t="shared" si="31"/>
        <v>#REF!</v>
      </c>
      <c r="AM35" s="15" t="str">
        <f t="shared" si="31"/>
        <v>#REF!</v>
      </c>
      <c r="AN35" s="15" t="str">
        <f t="shared" si="31"/>
        <v>#REF!</v>
      </c>
      <c r="AO35" s="15" t="str">
        <f t="shared" si="31"/>
        <v>#REF!</v>
      </c>
      <c r="AP35" s="15" t="str">
        <f t="shared" si="31"/>
        <v>#REF!</v>
      </c>
      <c r="AQ35" s="15" t="str">
        <f t="shared" si="31"/>
        <v>#REF!</v>
      </c>
      <c r="AR35" s="15" t="str">
        <f t="shared" si="31"/>
        <v>#REF!</v>
      </c>
      <c r="AS35" s="15" t="str">
        <f t="shared" si="31"/>
        <v>#REF!</v>
      </c>
      <c r="AT35" s="15" t="str">
        <f t="shared" si="31"/>
        <v>#REF!</v>
      </c>
      <c r="AU35" s="15" t="str">
        <f t="shared" si="31"/>
        <v>#REF!</v>
      </c>
      <c r="AV35" s="15" t="str">
        <f t="shared" si="31"/>
        <v>#REF!</v>
      </c>
      <c r="AW35" s="15" t="str">
        <f t="shared" si="31"/>
        <v>#REF!</v>
      </c>
      <c r="AX35" s="15" t="str">
        <f t="shared" si="31"/>
        <v>#REF!</v>
      </c>
      <c r="AY35" s="15" t="str">
        <f t="shared" si="31"/>
        <v>#REF!</v>
      </c>
      <c r="AZ35" s="15" t="str">
        <f t="shared" si="31"/>
        <v>#REF!</v>
      </c>
      <c r="BA35" s="15" t="str">
        <f t="shared" si="31"/>
        <v>#REF!</v>
      </c>
      <c r="BB35" s="15" t="str">
        <f t="shared" si="31"/>
        <v>#REF!</v>
      </c>
      <c r="BC35" s="15" t="str">
        <f t="shared" si="31"/>
        <v>#REF!</v>
      </c>
      <c r="BD35" s="15" t="str">
        <f t="shared" si="31"/>
        <v>#REF!</v>
      </c>
      <c r="BE35" s="15" t="str">
        <f t="shared" si="31"/>
        <v>#REF!</v>
      </c>
      <c r="BF35" s="15" t="str">
        <f t="shared" si="31"/>
        <v>#REF!</v>
      </c>
      <c r="BG35" s="15" t="str">
        <f t="shared" si="31"/>
        <v>#REF!</v>
      </c>
      <c r="BH35" s="15" t="str">
        <f t="shared" si="31"/>
        <v>#REF!</v>
      </c>
      <c r="BI35" s="15" t="str">
        <f t="shared" si="31"/>
        <v>#REF!</v>
      </c>
      <c r="BJ35" s="15" t="str">
        <f t="shared" si="31"/>
        <v>#REF!</v>
      </c>
      <c r="BK35" s="15" t="str">
        <f t="shared" si="31"/>
        <v>#REF!</v>
      </c>
      <c r="BL35" s="15" t="str">
        <f t="shared" si="31"/>
        <v>#REF!</v>
      </c>
      <c r="BM35" s="15" t="str">
        <f t="shared" si="31"/>
        <v>#REF!</v>
      </c>
      <c r="BN35" s="15" t="str">
        <f t="shared" si="31"/>
        <v>#REF!</v>
      </c>
      <c r="BO35" s="15" t="str">
        <f t="shared" si="31"/>
        <v>#REF!</v>
      </c>
      <c r="BP35" s="15" t="str">
        <f t="shared" si="31"/>
        <v>#REF!</v>
      </c>
      <c r="BQ35" s="15" t="str">
        <f t="shared" si="31"/>
        <v>#REF!</v>
      </c>
      <c r="BR35" s="15" t="str">
        <f t="shared" si="31"/>
        <v>#REF!</v>
      </c>
      <c r="BS35" s="15" t="str">
        <f t="shared" si="31"/>
        <v>#REF!</v>
      </c>
      <c r="BT35" s="15" t="str">
        <f t="shared" si="31"/>
        <v>#REF!</v>
      </c>
    </row>
    <row r="36" outlineLevel="1">
      <c r="A36" s="68"/>
      <c r="B36" s="38" t="s">
        <v>18</v>
      </c>
      <c r="C36" s="24">
        <v>100.0</v>
      </c>
      <c r="D36" s="15" t="str">
        <f t="shared" ref="D36:BT36" si="32">C36*(1+'変数'!$C11)+D31-D25</f>
        <v>#REF!</v>
      </c>
      <c r="E36" s="15" t="str">
        <f t="shared" si="32"/>
        <v>#REF!</v>
      </c>
      <c r="F36" s="15" t="str">
        <f t="shared" si="32"/>
        <v>#REF!</v>
      </c>
      <c r="G36" s="15" t="str">
        <f t="shared" si="32"/>
        <v>#REF!</v>
      </c>
      <c r="H36" s="15" t="str">
        <f t="shared" si="32"/>
        <v>#REF!</v>
      </c>
      <c r="I36" s="15" t="str">
        <f t="shared" si="32"/>
        <v>#REF!</v>
      </c>
      <c r="J36" s="15" t="str">
        <f t="shared" si="32"/>
        <v>#REF!</v>
      </c>
      <c r="K36" s="15" t="str">
        <f t="shared" si="32"/>
        <v>#REF!</v>
      </c>
      <c r="L36" s="15" t="str">
        <f t="shared" si="32"/>
        <v>#REF!</v>
      </c>
      <c r="M36" s="15" t="str">
        <f t="shared" si="32"/>
        <v>#REF!</v>
      </c>
      <c r="N36" s="15" t="str">
        <f t="shared" si="32"/>
        <v>#REF!</v>
      </c>
      <c r="O36" s="15" t="str">
        <f t="shared" si="32"/>
        <v>#REF!</v>
      </c>
      <c r="P36" s="15" t="str">
        <f t="shared" si="32"/>
        <v>#REF!</v>
      </c>
      <c r="Q36" s="15" t="str">
        <f t="shared" si="32"/>
        <v>#REF!</v>
      </c>
      <c r="R36" s="15" t="str">
        <f t="shared" si="32"/>
        <v>#REF!</v>
      </c>
      <c r="S36" s="15" t="str">
        <f t="shared" si="32"/>
        <v>#REF!</v>
      </c>
      <c r="T36" s="15" t="str">
        <f t="shared" si="32"/>
        <v>#REF!</v>
      </c>
      <c r="U36" s="15" t="str">
        <f t="shared" si="32"/>
        <v>#REF!</v>
      </c>
      <c r="V36" s="15" t="str">
        <f t="shared" si="32"/>
        <v>#REF!</v>
      </c>
      <c r="W36" s="15" t="str">
        <f t="shared" si="32"/>
        <v>#REF!</v>
      </c>
      <c r="X36" s="15" t="str">
        <f t="shared" si="32"/>
        <v>#REF!</v>
      </c>
      <c r="Y36" s="15" t="str">
        <f t="shared" si="32"/>
        <v>#REF!</v>
      </c>
      <c r="Z36" s="15" t="str">
        <f t="shared" si="32"/>
        <v>#REF!</v>
      </c>
      <c r="AA36" s="15" t="str">
        <f t="shared" si="32"/>
        <v>#REF!</v>
      </c>
      <c r="AB36" s="15" t="str">
        <f t="shared" si="32"/>
        <v>#REF!</v>
      </c>
      <c r="AC36" s="15" t="str">
        <f t="shared" si="32"/>
        <v>#REF!</v>
      </c>
      <c r="AD36" s="15" t="str">
        <f t="shared" si="32"/>
        <v>#REF!</v>
      </c>
      <c r="AE36" s="15" t="str">
        <f t="shared" si="32"/>
        <v>#REF!</v>
      </c>
      <c r="AF36" s="15" t="str">
        <f t="shared" si="32"/>
        <v>#REF!</v>
      </c>
      <c r="AG36" s="15" t="str">
        <f t="shared" si="32"/>
        <v>#REF!</v>
      </c>
      <c r="AH36" s="15" t="str">
        <f t="shared" si="32"/>
        <v>#REF!</v>
      </c>
      <c r="AI36" s="15" t="str">
        <f t="shared" si="32"/>
        <v>#REF!</v>
      </c>
      <c r="AJ36" s="15" t="str">
        <f t="shared" si="32"/>
        <v>#REF!</v>
      </c>
      <c r="AK36" s="15" t="str">
        <f t="shared" si="32"/>
        <v>#REF!</v>
      </c>
      <c r="AL36" s="15" t="str">
        <f t="shared" si="32"/>
        <v>#REF!</v>
      </c>
      <c r="AM36" s="15" t="str">
        <f t="shared" si="32"/>
        <v>#REF!</v>
      </c>
      <c r="AN36" s="15" t="str">
        <f t="shared" si="32"/>
        <v>#REF!</v>
      </c>
      <c r="AO36" s="15" t="str">
        <f t="shared" si="32"/>
        <v>#REF!</v>
      </c>
      <c r="AP36" s="15" t="str">
        <f t="shared" si="32"/>
        <v>#REF!</v>
      </c>
      <c r="AQ36" s="15" t="str">
        <f t="shared" si="32"/>
        <v>#REF!</v>
      </c>
      <c r="AR36" s="15" t="str">
        <f t="shared" si="32"/>
        <v>#REF!</v>
      </c>
      <c r="AS36" s="15" t="str">
        <f t="shared" si="32"/>
        <v>#REF!</v>
      </c>
      <c r="AT36" s="15" t="str">
        <f t="shared" si="32"/>
        <v>#REF!</v>
      </c>
      <c r="AU36" s="15" t="str">
        <f t="shared" si="32"/>
        <v>#REF!</v>
      </c>
      <c r="AV36" s="15" t="str">
        <f t="shared" si="32"/>
        <v>#REF!</v>
      </c>
      <c r="AW36" s="15" t="str">
        <f t="shared" si="32"/>
        <v>#REF!</v>
      </c>
      <c r="AX36" s="15" t="str">
        <f t="shared" si="32"/>
        <v>#REF!</v>
      </c>
      <c r="AY36" s="15" t="str">
        <f t="shared" si="32"/>
        <v>#REF!</v>
      </c>
      <c r="AZ36" s="15" t="str">
        <f t="shared" si="32"/>
        <v>#REF!</v>
      </c>
      <c r="BA36" s="15" t="str">
        <f t="shared" si="32"/>
        <v>#REF!</v>
      </c>
      <c r="BB36" s="15" t="str">
        <f t="shared" si="32"/>
        <v>#REF!</v>
      </c>
      <c r="BC36" s="15" t="str">
        <f t="shared" si="32"/>
        <v>#REF!</v>
      </c>
      <c r="BD36" s="15" t="str">
        <f t="shared" si="32"/>
        <v>#REF!</v>
      </c>
      <c r="BE36" s="15" t="str">
        <f t="shared" si="32"/>
        <v>#REF!</v>
      </c>
      <c r="BF36" s="15" t="str">
        <f t="shared" si="32"/>
        <v>#REF!</v>
      </c>
      <c r="BG36" s="15" t="str">
        <f t="shared" si="32"/>
        <v>#REF!</v>
      </c>
      <c r="BH36" s="15" t="str">
        <f t="shared" si="32"/>
        <v>#REF!</v>
      </c>
      <c r="BI36" s="15" t="str">
        <f t="shared" si="32"/>
        <v>#REF!</v>
      </c>
      <c r="BJ36" s="15" t="str">
        <f t="shared" si="32"/>
        <v>#REF!</v>
      </c>
      <c r="BK36" s="15" t="str">
        <f t="shared" si="32"/>
        <v>#REF!</v>
      </c>
      <c r="BL36" s="15" t="str">
        <f t="shared" si="32"/>
        <v>#REF!</v>
      </c>
      <c r="BM36" s="15" t="str">
        <f t="shared" si="32"/>
        <v>#REF!</v>
      </c>
      <c r="BN36" s="15" t="str">
        <f t="shared" si="32"/>
        <v>#REF!</v>
      </c>
      <c r="BO36" s="15" t="str">
        <f t="shared" si="32"/>
        <v>#REF!</v>
      </c>
      <c r="BP36" s="15" t="str">
        <f t="shared" si="32"/>
        <v>#REF!</v>
      </c>
      <c r="BQ36" s="15" t="str">
        <f t="shared" si="32"/>
        <v>#REF!</v>
      </c>
      <c r="BR36" s="15" t="str">
        <f t="shared" si="32"/>
        <v>#REF!</v>
      </c>
      <c r="BS36" s="15" t="str">
        <f t="shared" si="32"/>
        <v>#REF!</v>
      </c>
      <c r="BT36" s="15" t="str">
        <f t="shared" si="32"/>
        <v>#REF!</v>
      </c>
    </row>
    <row r="37" outlineLevel="1">
      <c r="A37" s="68"/>
      <c r="B37" s="39" t="s">
        <v>27</v>
      </c>
      <c r="C37" s="24">
        <v>500.0</v>
      </c>
      <c r="D37" s="15" t="str">
        <f t="shared" ref="D37:BT37" si="33">C37+D34</f>
        <v>#REF!</v>
      </c>
      <c r="E37" s="15" t="str">
        <f t="shared" si="33"/>
        <v>#REF!</v>
      </c>
      <c r="F37" s="15" t="str">
        <f t="shared" si="33"/>
        <v>#REF!</v>
      </c>
      <c r="G37" s="15" t="str">
        <f t="shared" si="33"/>
        <v>#REF!</v>
      </c>
      <c r="H37" s="15" t="str">
        <f t="shared" si="33"/>
        <v>#REF!</v>
      </c>
      <c r="I37" s="15" t="str">
        <f t="shared" si="33"/>
        <v>#REF!</v>
      </c>
      <c r="J37" s="15" t="str">
        <f t="shared" si="33"/>
        <v>#REF!</v>
      </c>
      <c r="K37" s="15" t="str">
        <f t="shared" si="33"/>
        <v>#REF!</v>
      </c>
      <c r="L37" s="15" t="str">
        <f t="shared" si="33"/>
        <v>#REF!</v>
      </c>
      <c r="M37" s="15" t="str">
        <f t="shared" si="33"/>
        <v>#REF!</v>
      </c>
      <c r="N37" s="15" t="str">
        <f t="shared" si="33"/>
        <v>#REF!</v>
      </c>
      <c r="O37" s="15" t="str">
        <f t="shared" si="33"/>
        <v>#REF!</v>
      </c>
      <c r="P37" s="15" t="str">
        <f t="shared" si="33"/>
        <v>#REF!</v>
      </c>
      <c r="Q37" s="15" t="str">
        <f t="shared" si="33"/>
        <v>#REF!</v>
      </c>
      <c r="R37" s="15" t="str">
        <f t="shared" si="33"/>
        <v>#REF!</v>
      </c>
      <c r="S37" s="15" t="str">
        <f t="shared" si="33"/>
        <v>#REF!</v>
      </c>
      <c r="T37" s="15" t="str">
        <f t="shared" si="33"/>
        <v>#REF!</v>
      </c>
      <c r="U37" s="15" t="str">
        <f t="shared" si="33"/>
        <v>#REF!</v>
      </c>
      <c r="V37" s="15" t="str">
        <f t="shared" si="33"/>
        <v>#REF!</v>
      </c>
      <c r="W37" s="15" t="str">
        <f t="shared" si="33"/>
        <v>#REF!</v>
      </c>
      <c r="X37" s="15" t="str">
        <f t="shared" si="33"/>
        <v>#REF!</v>
      </c>
      <c r="Y37" s="15" t="str">
        <f t="shared" si="33"/>
        <v>#REF!</v>
      </c>
      <c r="Z37" s="15" t="str">
        <f t="shared" si="33"/>
        <v>#REF!</v>
      </c>
      <c r="AA37" s="15" t="str">
        <f t="shared" si="33"/>
        <v>#REF!</v>
      </c>
      <c r="AB37" s="15" t="str">
        <f t="shared" si="33"/>
        <v>#REF!</v>
      </c>
      <c r="AC37" s="15" t="str">
        <f t="shared" si="33"/>
        <v>#REF!</v>
      </c>
      <c r="AD37" s="15" t="str">
        <f t="shared" si="33"/>
        <v>#REF!</v>
      </c>
      <c r="AE37" s="15" t="str">
        <f t="shared" si="33"/>
        <v>#REF!</v>
      </c>
      <c r="AF37" s="15" t="str">
        <f t="shared" si="33"/>
        <v>#REF!</v>
      </c>
      <c r="AG37" s="15" t="str">
        <f t="shared" si="33"/>
        <v>#REF!</v>
      </c>
      <c r="AH37" s="15" t="str">
        <f t="shared" si="33"/>
        <v>#REF!</v>
      </c>
      <c r="AI37" s="15" t="str">
        <f t="shared" si="33"/>
        <v>#REF!</v>
      </c>
      <c r="AJ37" s="15" t="str">
        <f t="shared" si="33"/>
        <v>#REF!</v>
      </c>
      <c r="AK37" s="15" t="str">
        <f t="shared" si="33"/>
        <v>#REF!</v>
      </c>
      <c r="AL37" s="15" t="str">
        <f t="shared" si="33"/>
        <v>#REF!</v>
      </c>
      <c r="AM37" s="15" t="str">
        <f t="shared" si="33"/>
        <v>#REF!</v>
      </c>
      <c r="AN37" s="15" t="str">
        <f t="shared" si="33"/>
        <v>#REF!</v>
      </c>
      <c r="AO37" s="15" t="str">
        <f t="shared" si="33"/>
        <v>#REF!</v>
      </c>
      <c r="AP37" s="15" t="str">
        <f t="shared" si="33"/>
        <v>#REF!</v>
      </c>
      <c r="AQ37" s="15" t="str">
        <f t="shared" si="33"/>
        <v>#REF!</v>
      </c>
      <c r="AR37" s="15" t="str">
        <f t="shared" si="33"/>
        <v>#REF!</v>
      </c>
      <c r="AS37" s="15" t="str">
        <f t="shared" si="33"/>
        <v>#REF!</v>
      </c>
      <c r="AT37" s="15" t="str">
        <f t="shared" si="33"/>
        <v>#REF!</v>
      </c>
      <c r="AU37" s="15" t="str">
        <f t="shared" si="33"/>
        <v>#REF!</v>
      </c>
      <c r="AV37" s="15" t="str">
        <f t="shared" si="33"/>
        <v>#REF!</v>
      </c>
      <c r="AW37" s="15" t="str">
        <f t="shared" si="33"/>
        <v>#REF!</v>
      </c>
      <c r="AX37" s="15" t="str">
        <f t="shared" si="33"/>
        <v>#REF!</v>
      </c>
      <c r="AY37" s="15" t="str">
        <f t="shared" si="33"/>
        <v>#REF!</v>
      </c>
      <c r="AZ37" s="15" t="str">
        <f t="shared" si="33"/>
        <v>#REF!</v>
      </c>
      <c r="BA37" s="15" t="str">
        <f t="shared" si="33"/>
        <v>#REF!</v>
      </c>
      <c r="BB37" s="15" t="str">
        <f t="shared" si="33"/>
        <v>#REF!</v>
      </c>
      <c r="BC37" s="15" t="str">
        <f t="shared" si="33"/>
        <v>#REF!</v>
      </c>
      <c r="BD37" s="15" t="str">
        <f t="shared" si="33"/>
        <v>#REF!</v>
      </c>
      <c r="BE37" s="15" t="str">
        <f t="shared" si="33"/>
        <v>#REF!</v>
      </c>
      <c r="BF37" s="15" t="str">
        <f t="shared" si="33"/>
        <v>#REF!</v>
      </c>
      <c r="BG37" s="15" t="str">
        <f t="shared" si="33"/>
        <v>#REF!</v>
      </c>
      <c r="BH37" s="15" t="str">
        <f t="shared" si="33"/>
        <v>#REF!</v>
      </c>
      <c r="BI37" s="15" t="str">
        <f t="shared" si="33"/>
        <v>#REF!</v>
      </c>
      <c r="BJ37" s="15" t="str">
        <f t="shared" si="33"/>
        <v>#REF!</v>
      </c>
      <c r="BK37" s="15" t="str">
        <f t="shared" si="33"/>
        <v>#REF!</v>
      </c>
      <c r="BL37" s="15" t="str">
        <f t="shared" si="33"/>
        <v>#REF!</v>
      </c>
      <c r="BM37" s="15" t="str">
        <f t="shared" si="33"/>
        <v>#REF!</v>
      </c>
      <c r="BN37" s="15" t="str">
        <f t="shared" si="33"/>
        <v>#REF!</v>
      </c>
      <c r="BO37" s="15" t="str">
        <f t="shared" si="33"/>
        <v>#REF!</v>
      </c>
      <c r="BP37" s="15" t="str">
        <f t="shared" si="33"/>
        <v>#REF!</v>
      </c>
      <c r="BQ37" s="15" t="str">
        <f t="shared" si="33"/>
        <v>#REF!</v>
      </c>
      <c r="BR37" s="15" t="str">
        <f t="shared" si="33"/>
        <v>#REF!</v>
      </c>
      <c r="BS37" s="15" t="str">
        <f t="shared" si="33"/>
        <v>#REF!</v>
      </c>
      <c r="BT37" s="15" t="str">
        <f t="shared" si="33"/>
        <v>#REF!</v>
      </c>
    </row>
    <row r="38" outlineLevel="1">
      <c r="A38" s="37"/>
      <c r="B38" s="40" t="s">
        <v>28</v>
      </c>
      <c r="C38" s="20">
        <f t="shared" ref="C38:BT38" si="34">SUM(C35:C37)</f>
        <v>1600</v>
      </c>
      <c r="D38" s="20" t="str">
        <f t="shared" si="34"/>
        <v>#REF!</v>
      </c>
      <c r="E38" s="20" t="str">
        <f t="shared" si="34"/>
        <v>#REF!</v>
      </c>
      <c r="F38" s="20" t="str">
        <f t="shared" si="34"/>
        <v>#REF!</v>
      </c>
      <c r="G38" s="20" t="str">
        <f t="shared" si="34"/>
        <v>#REF!</v>
      </c>
      <c r="H38" s="20" t="str">
        <f t="shared" si="34"/>
        <v>#REF!</v>
      </c>
      <c r="I38" s="20" t="str">
        <f t="shared" si="34"/>
        <v>#REF!</v>
      </c>
      <c r="J38" s="20" t="str">
        <f t="shared" si="34"/>
        <v>#REF!</v>
      </c>
      <c r="K38" s="20" t="str">
        <f t="shared" si="34"/>
        <v>#REF!</v>
      </c>
      <c r="L38" s="20" t="str">
        <f t="shared" si="34"/>
        <v>#REF!</v>
      </c>
      <c r="M38" s="20" t="str">
        <f t="shared" si="34"/>
        <v>#REF!</v>
      </c>
      <c r="N38" s="20" t="str">
        <f t="shared" si="34"/>
        <v>#REF!</v>
      </c>
      <c r="O38" s="20" t="str">
        <f t="shared" si="34"/>
        <v>#REF!</v>
      </c>
      <c r="P38" s="20" t="str">
        <f t="shared" si="34"/>
        <v>#REF!</v>
      </c>
      <c r="Q38" s="20" t="str">
        <f t="shared" si="34"/>
        <v>#REF!</v>
      </c>
      <c r="R38" s="20" t="str">
        <f t="shared" si="34"/>
        <v>#REF!</v>
      </c>
      <c r="S38" s="20" t="str">
        <f t="shared" si="34"/>
        <v>#REF!</v>
      </c>
      <c r="T38" s="20" t="str">
        <f t="shared" si="34"/>
        <v>#REF!</v>
      </c>
      <c r="U38" s="20" t="str">
        <f t="shared" si="34"/>
        <v>#REF!</v>
      </c>
      <c r="V38" s="20" t="str">
        <f t="shared" si="34"/>
        <v>#REF!</v>
      </c>
      <c r="W38" s="20" t="str">
        <f t="shared" si="34"/>
        <v>#REF!</v>
      </c>
      <c r="X38" s="20" t="str">
        <f t="shared" si="34"/>
        <v>#REF!</v>
      </c>
      <c r="Y38" s="20" t="str">
        <f t="shared" si="34"/>
        <v>#REF!</v>
      </c>
      <c r="Z38" s="20" t="str">
        <f t="shared" si="34"/>
        <v>#REF!</v>
      </c>
      <c r="AA38" s="20" t="str">
        <f t="shared" si="34"/>
        <v>#REF!</v>
      </c>
      <c r="AB38" s="20" t="str">
        <f t="shared" si="34"/>
        <v>#REF!</v>
      </c>
      <c r="AC38" s="20" t="str">
        <f t="shared" si="34"/>
        <v>#REF!</v>
      </c>
      <c r="AD38" s="20" t="str">
        <f t="shared" si="34"/>
        <v>#REF!</v>
      </c>
      <c r="AE38" s="20" t="str">
        <f t="shared" si="34"/>
        <v>#REF!</v>
      </c>
      <c r="AF38" s="20" t="str">
        <f t="shared" si="34"/>
        <v>#REF!</v>
      </c>
      <c r="AG38" s="20" t="str">
        <f t="shared" si="34"/>
        <v>#REF!</v>
      </c>
      <c r="AH38" s="20" t="str">
        <f t="shared" si="34"/>
        <v>#REF!</v>
      </c>
      <c r="AI38" s="20" t="str">
        <f t="shared" si="34"/>
        <v>#REF!</v>
      </c>
      <c r="AJ38" s="20" t="str">
        <f t="shared" si="34"/>
        <v>#REF!</v>
      </c>
      <c r="AK38" s="20" t="str">
        <f t="shared" si="34"/>
        <v>#REF!</v>
      </c>
      <c r="AL38" s="20" t="str">
        <f t="shared" si="34"/>
        <v>#REF!</v>
      </c>
      <c r="AM38" s="20" t="str">
        <f t="shared" si="34"/>
        <v>#REF!</v>
      </c>
      <c r="AN38" s="20" t="str">
        <f t="shared" si="34"/>
        <v>#REF!</v>
      </c>
      <c r="AO38" s="20" t="str">
        <f t="shared" si="34"/>
        <v>#REF!</v>
      </c>
      <c r="AP38" s="20" t="str">
        <f t="shared" si="34"/>
        <v>#REF!</v>
      </c>
      <c r="AQ38" s="20" t="str">
        <f t="shared" si="34"/>
        <v>#REF!</v>
      </c>
      <c r="AR38" s="20" t="str">
        <f t="shared" si="34"/>
        <v>#REF!</v>
      </c>
      <c r="AS38" s="20" t="str">
        <f t="shared" si="34"/>
        <v>#REF!</v>
      </c>
      <c r="AT38" s="20" t="str">
        <f t="shared" si="34"/>
        <v>#REF!</v>
      </c>
      <c r="AU38" s="20" t="str">
        <f t="shared" si="34"/>
        <v>#REF!</v>
      </c>
      <c r="AV38" s="20" t="str">
        <f t="shared" si="34"/>
        <v>#REF!</v>
      </c>
      <c r="AW38" s="20" t="str">
        <f t="shared" si="34"/>
        <v>#REF!</v>
      </c>
      <c r="AX38" s="20" t="str">
        <f t="shared" si="34"/>
        <v>#REF!</v>
      </c>
      <c r="AY38" s="20" t="str">
        <f t="shared" si="34"/>
        <v>#REF!</v>
      </c>
      <c r="AZ38" s="20" t="str">
        <f t="shared" si="34"/>
        <v>#REF!</v>
      </c>
      <c r="BA38" s="20" t="str">
        <f t="shared" si="34"/>
        <v>#REF!</v>
      </c>
      <c r="BB38" s="20" t="str">
        <f t="shared" si="34"/>
        <v>#REF!</v>
      </c>
      <c r="BC38" s="20" t="str">
        <f t="shared" si="34"/>
        <v>#REF!</v>
      </c>
      <c r="BD38" s="20" t="str">
        <f t="shared" si="34"/>
        <v>#REF!</v>
      </c>
      <c r="BE38" s="20" t="str">
        <f t="shared" si="34"/>
        <v>#REF!</v>
      </c>
      <c r="BF38" s="20" t="str">
        <f t="shared" si="34"/>
        <v>#REF!</v>
      </c>
      <c r="BG38" s="20" t="str">
        <f t="shared" si="34"/>
        <v>#REF!</v>
      </c>
      <c r="BH38" s="20" t="str">
        <f t="shared" si="34"/>
        <v>#REF!</v>
      </c>
      <c r="BI38" s="20" t="str">
        <f t="shared" si="34"/>
        <v>#REF!</v>
      </c>
      <c r="BJ38" s="20" t="str">
        <f t="shared" si="34"/>
        <v>#REF!</v>
      </c>
      <c r="BK38" s="20" t="str">
        <f t="shared" si="34"/>
        <v>#REF!</v>
      </c>
      <c r="BL38" s="20" t="str">
        <f t="shared" si="34"/>
        <v>#REF!</v>
      </c>
      <c r="BM38" s="20" t="str">
        <f t="shared" si="34"/>
        <v>#REF!</v>
      </c>
      <c r="BN38" s="20" t="str">
        <f t="shared" si="34"/>
        <v>#REF!</v>
      </c>
      <c r="BO38" s="20" t="str">
        <f t="shared" si="34"/>
        <v>#REF!</v>
      </c>
      <c r="BP38" s="20" t="str">
        <f t="shared" si="34"/>
        <v>#REF!</v>
      </c>
      <c r="BQ38" s="20" t="str">
        <f t="shared" si="34"/>
        <v>#REF!</v>
      </c>
      <c r="BR38" s="20" t="str">
        <f t="shared" si="34"/>
        <v>#REF!</v>
      </c>
      <c r="BS38" s="20" t="str">
        <f t="shared" si="34"/>
        <v>#REF!</v>
      </c>
      <c r="BT38" s="20" t="str">
        <f t="shared" si="34"/>
        <v>#REF!</v>
      </c>
    </row>
    <row r="39" ht="13.5" customHeight="1" outlineLevel="1">
      <c r="A39" s="13"/>
      <c r="B39" s="13"/>
      <c r="C39" s="41"/>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row>
    <row r="40">
      <c r="A40" s="16" t="s">
        <v>30</v>
      </c>
      <c r="B40" s="17" t="s">
        <v>10</v>
      </c>
      <c r="C40" s="14"/>
      <c r="D40" s="15"/>
      <c r="E40" s="24">
        <v>0.0</v>
      </c>
      <c r="F40" s="15">
        <f t="shared" ref="F40:BT40" si="35">+E40+1</f>
        <v>1</v>
      </c>
      <c r="G40" s="15">
        <f t="shared" si="35"/>
        <v>2</v>
      </c>
      <c r="H40" s="15">
        <f t="shared" si="35"/>
        <v>3</v>
      </c>
      <c r="I40" s="15">
        <f t="shared" si="35"/>
        <v>4</v>
      </c>
      <c r="J40" s="15">
        <f t="shared" si="35"/>
        <v>5</v>
      </c>
      <c r="K40" s="15">
        <f t="shared" si="35"/>
        <v>6</v>
      </c>
      <c r="L40" s="15">
        <f t="shared" si="35"/>
        <v>7</v>
      </c>
      <c r="M40" s="15">
        <f t="shared" si="35"/>
        <v>8</v>
      </c>
      <c r="N40" s="15">
        <f t="shared" si="35"/>
        <v>9</v>
      </c>
      <c r="O40" s="15">
        <f t="shared" si="35"/>
        <v>10</v>
      </c>
      <c r="P40" s="15">
        <f t="shared" si="35"/>
        <v>11</v>
      </c>
      <c r="Q40" s="15">
        <f t="shared" si="35"/>
        <v>12</v>
      </c>
      <c r="R40" s="15">
        <f t="shared" si="35"/>
        <v>13</v>
      </c>
      <c r="S40" s="15">
        <f t="shared" si="35"/>
        <v>14</v>
      </c>
      <c r="T40" s="15">
        <f t="shared" si="35"/>
        <v>15</v>
      </c>
      <c r="U40" s="15">
        <f t="shared" si="35"/>
        <v>16</v>
      </c>
      <c r="V40" s="15">
        <f t="shared" si="35"/>
        <v>17</v>
      </c>
      <c r="W40" s="15">
        <f t="shared" si="35"/>
        <v>18</v>
      </c>
      <c r="X40" s="15">
        <f t="shared" si="35"/>
        <v>19</v>
      </c>
      <c r="Y40" s="15">
        <f t="shared" si="35"/>
        <v>20</v>
      </c>
      <c r="Z40" s="15">
        <f t="shared" si="35"/>
        <v>21</v>
      </c>
      <c r="AA40" s="15">
        <f t="shared" si="35"/>
        <v>22</v>
      </c>
      <c r="AB40" s="15">
        <f t="shared" si="35"/>
        <v>23</v>
      </c>
      <c r="AC40" s="15">
        <f t="shared" si="35"/>
        <v>24</v>
      </c>
      <c r="AD40" s="15">
        <f t="shared" si="35"/>
        <v>25</v>
      </c>
      <c r="AE40" s="15">
        <f t="shared" si="35"/>
        <v>26</v>
      </c>
      <c r="AF40" s="15">
        <f t="shared" si="35"/>
        <v>27</v>
      </c>
      <c r="AG40" s="15">
        <f t="shared" si="35"/>
        <v>28</v>
      </c>
      <c r="AH40" s="15">
        <f t="shared" si="35"/>
        <v>29</v>
      </c>
      <c r="AI40" s="15">
        <f t="shared" si="35"/>
        <v>30</v>
      </c>
      <c r="AJ40" s="15">
        <f t="shared" si="35"/>
        <v>31</v>
      </c>
      <c r="AK40" s="15">
        <f t="shared" si="35"/>
        <v>32</v>
      </c>
      <c r="AL40" s="15">
        <f t="shared" si="35"/>
        <v>33</v>
      </c>
      <c r="AM40" s="15">
        <f t="shared" si="35"/>
        <v>34</v>
      </c>
      <c r="AN40" s="15">
        <f t="shared" si="35"/>
        <v>35</v>
      </c>
      <c r="AO40" s="15">
        <f t="shared" si="35"/>
        <v>36</v>
      </c>
      <c r="AP40" s="15">
        <f t="shared" si="35"/>
        <v>37</v>
      </c>
      <c r="AQ40" s="15">
        <f t="shared" si="35"/>
        <v>38</v>
      </c>
      <c r="AR40" s="15">
        <f t="shared" si="35"/>
        <v>39</v>
      </c>
      <c r="AS40" s="15">
        <f t="shared" si="35"/>
        <v>40</v>
      </c>
      <c r="AT40" s="15">
        <f t="shared" si="35"/>
        <v>41</v>
      </c>
      <c r="AU40" s="15">
        <f t="shared" si="35"/>
        <v>42</v>
      </c>
      <c r="AV40" s="15">
        <f t="shared" si="35"/>
        <v>43</v>
      </c>
      <c r="AW40" s="15">
        <f t="shared" si="35"/>
        <v>44</v>
      </c>
      <c r="AX40" s="15">
        <f t="shared" si="35"/>
        <v>45</v>
      </c>
      <c r="AY40" s="15">
        <f t="shared" si="35"/>
        <v>46</v>
      </c>
      <c r="AZ40" s="15">
        <f t="shared" si="35"/>
        <v>47</v>
      </c>
      <c r="BA40" s="15">
        <f t="shared" si="35"/>
        <v>48</v>
      </c>
      <c r="BB40" s="15">
        <f t="shared" si="35"/>
        <v>49</v>
      </c>
      <c r="BC40" s="15">
        <f t="shared" si="35"/>
        <v>50</v>
      </c>
      <c r="BD40" s="15">
        <f t="shared" si="35"/>
        <v>51</v>
      </c>
      <c r="BE40" s="15">
        <f t="shared" si="35"/>
        <v>52</v>
      </c>
      <c r="BF40" s="15">
        <f t="shared" si="35"/>
        <v>53</v>
      </c>
      <c r="BG40" s="15">
        <f t="shared" si="35"/>
        <v>54</v>
      </c>
      <c r="BH40" s="15">
        <f t="shared" si="35"/>
        <v>55</v>
      </c>
      <c r="BI40" s="15">
        <f t="shared" si="35"/>
        <v>56</v>
      </c>
      <c r="BJ40" s="15">
        <f t="shared" si="35"/>
        <v>57</v>
      </c>
      <c r="BK40" s="15">
        <f t="shared" si="35"/>
        <v>58</v>
      </c>
      <c r="BL40" s="15">
        <f t="shared" si="35"/>
        <v>59</v>
      </c>
      <c r="BM40" s="15">
        <f t="shared" si="35"/>
        <v>60</v>
      </c>
      <c r="BN40" s="15">
        <f t="shared" si="35"/>
        <v>61</v>
      </c>
      <c r="BO40" s="15">
        <f t="shared" si="35"/>
        <v>62</v>
      </c>
      <c r="BP40" s="15">
        <f t="shared" si="35"/>
        <v>63</v>
      </c>
      <c r="BQ40" s="15">
        <f t="shared" si="35"/>
        <v>64</v>
      </c>
      <c r="BR40" s="15">
        <f t="shared" si="35"/>
        <v>65</v>
      </c>
      <c r="BS40" s="15">
        <f t="shared" si="35"/>
        <v>66</v>
      </c>
      <c r="BT40" s="15">
        <f t="shared" si="35"/>
        <v>67</v>
      </c>
    </row>
    <row r="41" outlineLevel="1">
      <c r="A41" s="18"/>
      <c r="B41" s="18" t="s">
        <v>11</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row>
    <row r="42" outlineLevel="1">
      <c r="A42" s="22"/>
      <c r="B42" s="73" t="s">
        <v>38</v>
      </c>
      <c r="C42" s="24"/>
      <c r="D42" s="15"/>
      <c r="E42" s="15">
        <f t="shared" ref="E42:G42" si="36">1.5*12</f>
        <v>18</v>
      </c>
      <c r="F42" s="15">
        <f t="shared" si="36"/>
        <v>18</v>
      </c>
      <c r="G42" s="15">
        <f t="shared" si="36"/>
        <v>18</v>
      </c>
      <c r="H42" s="15">
        <f t="shared" ref="H42:S42" si="37">1*12</f>
        <v>12</v>
      </c>
      <c r="I42" s="15">
        <f t="shared" si="37"/>
        <v>12</v>
      </c>
      <c r="J42" s="15">
        <f t="shared" si="37"/>
        <v>12</v>
      </c>
      <c r="K42" s="15">
        <f t="shared" si="37"/>
        <v>12</v>
      </c>
      <c r="L42" s="15">
        <f t="shared" si="37"/>
        <v>12</v>
      </c>
      <c r="M42" s="15">
        <f t="shared" si="37"/>
        <v>12</v>
      </c>
      <c r="N42" s="15">
        <f t="shared" si="37"/>
        <v>12</v>
      </c>
      <c r="O42" s="15">
        <f t="shared" si="37"/>
        <v>12</v>
      </c>
      <c r="P42" s="15">
        <f t="shared" si="37"/>
        <v>12</v>
      </c>
      <c r="Q42" s="15">
        <f t="shared" si="37"/>
        <v>12</v>
      </c>
      <c r="R42" s="15">
        <f t="shared" si="37"/>
        <v>12</v>
      </c>
      <c r="S42" s="15">
        <f t="shared" si="37"/>
        <v>12</v>
      </c>
      <c r="T42" s="15"/>
      <c r="U42" s="15"/>
      <c r="V42" s="15"/>
      <c r="W42" s="15"/>
      <c r="X42" s="15"/>
      <c r="Y42" s="15"/>
      <c r="Z42" s="15"/>
      <c r="AA42" s="15"/>
      <c r="AB42" s="15"/>
      <c r="AC42" s="15"/>
      <c r="AD42" s="15"/>
      <c r="AE42" s="15"/>
      <c r="AF42" s="15"/>
      <c r="AG42" s="15"/>
      <c r="AH42" s="15"/>
      <c r="AI42" s="15"/>
      <c r="AJ42" s="15"/>
      <c r="AK42" s="15"/>
      <c r="AL42" s="15"/>
      <c r="AM42" s="15"/>
      <c r="AN42" s="15"/>
      <c r="AO42" s="15"/>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row>
    <row r="43" outlineLevel="1">
      <c r="A43" s="48"/>
      <c r="B43" s="74" t="s">
        <v>39</v>
      </c>
      <c r="C43" s="15"/>
      <c r="D43" s="15"/>
      <c r="E43" s="24">
        <v>0.0</v>
      </c>
      <c r="F43" s="24">
        <v>0.0</v>
      </c>
      <c r="G43" s="24">
        <v>0.0</v>
      </c>
      <c r="H43" s="24">
        <v>0.0</v>
      </c>
      <c r="I43" s="24">
        <v>6.0</v>
      </c>
      <c r="J43" s="24">
        <v>6.0</v>
      </c>
      <c r="K43" s="24">
        <v>6.0</v>
      </c>
      <c r="L43" s="24">
        <v>30.0</v>
      </c>
      <c r="M43" s="24">
        <v>30.0</v>
      </c>
      <c r="N43" s="24">
        <v>30.0</v>
      </c>
      <c r="O43" s="24">
        <v>30.0</v>
      </c>
      <c r="P43" s="24">
        <v>30.0</v>
      </c>
      <c r="Q43" s="24">
        <v>30.0</v>
      </c>
      <c r="R43" s="24">
        <v>50.0</v>
      </c>
      <c r="S43" s="24">
        <v>50.0</v>
      </c>
      <c r="T43" s="24">
        <v>50.0</v>
      </c>
      <c r="U43" s="24">
        <v>50.0</v>
      </c>
      <c r="V43" s="24">
        <v>50.0</v>
      </c>
      <c r="W43" s="24">
        <v>50.0</v>
      </c>
      <c r="X43" s="24">
        <v>80.0</v>
      </c>
      <c r="Y43" s="24">
        <v>50.0</v>
      </c>
      <c r="Z43" s="24">
        <v>50.0</v>
      </c>
      <c r="AA43" s="24">
        <v>50.0</v>
      </c>
      <c r="AB43" s="24">
        <v>50.0</v>
      </c>
      <c r="AC43" s="24">
        <v>50.0</v>
      </c>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row>
    <row r="44" outlineLevel="1">
      <c r="A44" s="48"/>
      <c r="B44" s="75" t="s">
        <v>50</v>
      </c>
      <c r="C44" s="15"/>
      <c r="D44" s="15"/>
      <c r="E44" s="24">
        <f t="shared" ref="E44:AC44" si="38">8*12</f>
        <v>96</v>
      </c>
      <c r="F44" s="24">
        <f t="shared" si="38"/>
        <v>96</v>
      </c>
      <c r="G44" s="24">
        <f t="shared" si="38"/>
        <v>96</v>
      </c>
      <c r="H44" s="24">
        <f t="shared" si="38"/>
        <v>96</v>
      </c>
      <c r="I44" s="24">
        <f t="shared" si="38"/>
        <v>96</v>
      </c>
      <c r="J44" s="24">
        <f t="shared" si="38"/>
        <v>96</v>
      </c>
      <c r="K44" s="24">
        <f t="shared" si="38"/>
        <v>96</v>
      </c>
      <c r="L44" s="24">
        <f t="shared" si="38"/>
        <v>96</v>
      </c>
      <c r="M44" s="24">
        <f t="shared" si="38"/>
        <v>96</v>
      </c>
      <c r="N44" s="24">
        <f t="shared" si="38"/>
        <v>96</v>
      </c>
      <c r="O44" s="24">
        <f t="shared" si="38"/>
        <v>96</v>
      </c>
      <c r="P44" s="24">
        <f t="shared" si="38"/>
        <v>96</v>
      </c>
      <c r="Q44" s="24">
        <f t="shared" si="38"/>
        <v>96</v>
      </c>
      <c r="R44" s="24">
        <f t="shared" si="38"/>
        <v>96</v>
      </c>
      <c r="S44" s="24">
        <f t="shared" si="38"/>
        <v>96</v>
      </c>
      <c r="T44" s="24">
        <f t="shared" si="38"/>
        <v>96</v>
      </c>
      <c r="U44" s="24">
        <f t="shared" si="38"/>
        <v>96</v>
      </c>
      <c r="V44" s="24">
        <f t="shared" si="38"/>
        <v>96</v>
      </c>
      <c r="W44" s="24">
        <f t="shared" si="38"/>
        <v>96</v>
      </c>
      <c r="X44" s="24">
        <f t="shared" si="38"/>
        <v>96</v>
      </c>
      <c r="Y44" s="24">
        <f t="shared" si="38"/>
        <v>96</v>
      </c>
      <c r="Z44" s="24">
        <f t="shared" si="38"/>
        <v>96</v>
      </c>
      <c r="AA44" s="24">
        <f t="shared" si="38"/>
        <v>96</v>
      </c>
      <c r="AB44" s="24">
        <f t="shared" si="38"/>
        <v>96</v>
      </c>
      <c r="AC44" s="24">
        <f t="shared" si="38"/>
        <v>96</v>
      </c>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row>
    <row r="45" outlineLevel="1">
      <c r="A45" s="36"/>
      <c r="B45" s="36" t="s">
        <v>26</v>
      </c>
      <c r="C45" s="15"/>
      <c r="D45" s="15"/>
      <c r="E45" s="24">
        <f t="shared" ref="E45:AC45" si="39">E42-E43-E44</f>
        <v>-78</v>
      </c>
      <c r="F45" s="24">
        <f t="shared" si="39"/>
        <v>-78</v>
      </c>
      <c r="G45" s="24">
        <f t="shared" si="39"/>
        <v>-78</v>
      </c>
      <c r="H45" s="24">
        <f t="shared" si="39"/>
        <v>-84</v>
      </c>
      <c r="I45" s="24">
        <f t="shared" si="39"/>
        <v>-90</v>
      </c>
      <c r="J45" s="24">
        <f t="shared" si="39"/>
        <v>-90</v>
      </c>
      <c r="K45" s="24">
        <f t="shared" si="39"/>
        <v>-90</v>
      </c>
      <c r="L45" s="24">
        <f t="shared" si="39"/>
        <v>-114</v>
      </c>
      <c r="M45" s="24">
        <f t="shared" si="39"/>
        <v>-114</v>
      </c>
      <c r="N45" s="24">
        <f t="shared" si="39"/>
        <v>-114</v>
      </c>
      <c r="O45" s="24">
        <f t="shared" si="39"/>
        <v>-114</v>
      </c>
      <c r="P45" s="24">
        <f t="shared" si="39"/>
        <v>-114</v>
      </c>
      <c r="Q45" s="24">
        <f t="shared" si="39"/>
        <v>-114</v>
      </c>
      <c r="R45" s="24">
        <f t="shared" si="39"/>
        <v>-134</v>
      </c>
      <c r="S45" s="24">
        <f t="shared" si="39"/>
        <v>-134</v>
      </c>
      <c r="T45" s="24">
        <f t="shared" si="39"/>
        <v>-146</v>
      </c>
      <c r="U45" s="24">
        <f t="shared" si="39"/>
        <v>-146</v>
      </c>
      <c r="V45" s="24">
        <f t="shared" si="39"/>
        <v>-146</v>
      </c>
      <c r="W45" s="24">
        <f t="shared" si="39"/>
        <v>-146</v>
      </c>
      <c r="X45" s="24">
        <f t="shared" si="39"/>
        <v>-176</v>
      </c>
      <c r="Y45" s="24">
        <f t="shared" si="39"/>
        <v>-146</v>
      </c>
      <c r="Z45" s="24">
        <f t="shared" si="39"/>
        <v>-146</v>
      </c>
      <c r="AA45" s="24">
        <f t="shared" si="39"/>
        <v>-146</v>
      </c>
      <c r="AB45" s="24">
        <f t="shared" si="39"/>
        <v>-146</v>
      </c>
      <c r="AC45" s="24">
        <f t="shared" si="39"/>
        <v>-146</v>
      </c>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row>
    <row r="46" ht="13.5" customHeight="1" outlineLevel="1">
      <c r="A46" s="13"/>
      <c r="B46" s="13"/>
      <c r="C46" s="41"/>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row>
    <row r="47" outlineLevel="1">
      <c r="A47" s="16" t="s">
        <v>41</v>
      </c>
      <c r="B47" s="17" t="s">
        <v>10</v>
      </c>
      <c r="C47" s="14"/>
      <c r="D47" s="15"/>
      <c r="E47" s="24"/>
      <c r="F47" s="15"/>
      <c r="G47" s="24">
        <v>0.0</v>
      </c>
      <c r="H47" s="15">
        <f t="shared" ref="H47:BT47" si="40">+G47+1</f>
        <v>1</v>
      </c>
      <c r="I47" s="15">
        <f t="shared" si="40"/>
        <v>2</v>
      </c>
      <c r="J47" s="15">
        <f t="shared" si="40"/>
        <v>3</v>
      </c>
      <c r="K47" s="15">
        <f t="shared" si="40"/>
        <v>4</v>
      </c>
      <c r="L47" s="15">
        <f t="shared" si="40"/>
        <v>5</v>
      </c>
      <c r="M47" s="15">
        <f t="shared" si="40"/>
        <v>6</v>
      </c>
      <c r="N47" s="15">
        <f t="shared" si="40"/>
        <v>7</v>
      </c>
      <c r="O47" s="15">
        <f t="shared" si="40"/>
        <v>8</v>
      </c>
      <c r="P47" s="15">
        <f t="shared" si="40"/>
        <v>9</v>
      </c>
      <c r="Q47" s="15">
        <f t="shared" si="40"/>
        <v>10</v>
      </c>
      <c r="R47" s="15">
        <f t="shared" si="40"/>
        <v>11</v>
      </c>
      <c r="S47" s="15">
        <f t="shared" si="40"/>
        <v>12</v>
      </c>
      <c r="T47" s="15">
        <f t="shared" si="40"/>
        <v>13</v>
      </c>
      <c r="U47" s="15">
        <f t="shared" si="40"/>
        <v>14</v>
      </c>
      <c r="V47" s="15">
        <f t="shared" si="40"/>
        <v>15</v>
      </c>
      <c r="W47" s="15">
        <f t="shared" si="40"/>
        <v>16</v>
      </c>
      <c r="X47" s="15">
        <f t="shared" si="40"/>
        <v>17</v>
      </c>
      <c r="Y47" s="15">
        <f t="shared" si="40"/>
        <v>18</v>
      </c>
      <c r="Z47" s="15">
        <f t="shared" si="40"/>
        <v>19</v>
      </c>
      <c r="AA47" s="15">
        <f t="shared" si="40"/>
        <v>20</v>
      </c>
      <c r="AB47" s="15">
        <f t="shared" si="40"/>
        <v>21</v>
      </c>
      <c r="AC47" s="15">
        <f t="shared" si="40"/>
        <v>22</v>
      </c>
      <c r="AD47" s="15">
        <f t="shared" si="40"/>
        <v>23</v>
      </c>
      <c r="AE47" s="15">
        <f t="shared" si="40"/>
        <v>24</v>
      </c>
      <c r="AF47" s="15">
        <f t="shared" si="40"/>
        <v>25</v>
      </c>
      <c r="AG47" s="15">
        <f t="shared" si="40"/>
        <v>26</v>
      </c>
      <c r="AH47" s="15">
        <f t="shared" si="40"/>
        <v>27</v>
      </c>
      <c r="AI47" s="15">
        <f t="shared" si="40"/>
        <v>28</v>
      </c>
      <c r="AJ47" s="15">
        <f t="shared" si="40"/>
        <v>29</v>
      </c>
      <c r="AK47" s="15">
        <f t="shared" si="40"/>
        <v>30</v>
      </c>
      <c r="AL47" s="15">
        <f t="shared" si="40"/>
        <v>31</v>
      </c>
      <c r="AM47" s="15">
        <f t="shared" si="40"/>
        <v>32</v>
      </c>
      <c r="AN47" s="15">
        <f t="shared" si="40"/>
        <v>33</v>
      </c>
      <c r="AO47" s="15">
        <f t="shared" si="40"/>
        <v>34</v>
      </c>
      <c r="AP47" s="15">
        <f t="shared" si="40"/>
        <v>35</v>
      </c>
      <c r="AQ47" s="15">
        <f t="shared" si="40"/>
        <v>36</v>
      </c>
      <c r="AR47" s="15">
        <f t="shared" si="40"/>
        <v>37</v>
      </c>
      <c r="AS47" s="15">
        <f t="shared" si="40"/>
        <v>38</v>
      </c>
      <c r="AT47" s="15">
        <f t="shared" si="40"/>
        <v>39</v>
      </c>
      <c r="AU47" s="15">
        <f t="shared" si="40"/>
        <v>40</v>
      </c>
      <c r="AV47" s="15">
        <f t="shared" si="40"/>
        <v>41</v>
      </c>
      <c r="AW47" s="15">
        <f t="shared" si="40"/>
        <v>42</v>
      </c>
      <c r="AX47" s="15">
        <f t="shared" si="40"/>
        <v>43</v>
      </c>
      <c r="AY47" s="15">
        <f t="shared" si="40"/>
        <v>44</v>
      </c>
      <c r="AZ47" s="15">
        <f t="shared" si="40"/>
        <v>45</v>
      </c>
      <c r="BA47" s="15">
        <f t="shared" si="40"/>
        <v>46</v>
      </c>
      <c r="BB47" s="15">
        <f t="shared" si="40"/>
        <v>47</v>
      </c>
      <c r="BC47" s="15">
        <f t="shared" si="40"/>
        <v>48</v>
      </c>
      <c r="BD47" s="15">
        <f t="shared" si="40"/>
        <v>49</v>
      </c>
      <c r="BE47" s="15">
        <f t="shared" si="40"/>
        <v>50</v>
      </c>
      <c r="BF47" s="15">
        <f t="shared" si="40"/>
        <v>51</v>
      </c>
      <c r="BG47" s="15">
        <f t="shared" si="40"/>
        <v>52</v>
      </c>
      <c r="BH47" s="15">
        <f t="shared" si="40"/>
        <v>53</v>
      </c>
      <c r="BI47" s="15">
        <f t="shared" si="40"/>
        <v>54</v>
      </c>
      <c r="BJ47" s="15">
        <f t="shared" si="40"/>
        <v>55</v>
      </c>
      <c r="BK47" s="15">
        <f t="shared" si="40"/>
        <v>56</v>
      </c>
      <c r="BL47" s="15">
        <f t="shared" si="40"/>
        <v>57</v>
      </c>
      <c r="BM47" s="15">
        <f t="shared" si="40"/>
        <v>58</v>
      </c>
      <c r="BN47" s="15">
        <f t="shared" si="40"/>
        <v>59</v>
      </c>
      <c r="BO47" s="15">
        <f t="shared" si="40"/>
        <v>60</v>
      </c>
      <c r="BP47" s="15">
        <f t="shared" si="40"/>
        <v>61</v>
      </c>
      <c r="BQ47" s="15">
        <f t="shared" si="40"/>
        <v>62</v>
      </c>
      <c r="BR47" s="15">
        <f t="shared" si="40"/>
        <v>63</v>
      </c>
      <c r="BS47" s="15">
        <f t="shared" si="40"/>
        <v>64</v>
      </c>
      <c r="BT47" s="15">
        <f t="shared" si="40"/>
        <v>65</v>
      </c>
    </row>
    <row r="48" outlineLevel="1">
      <c r="A48" s="18"/>
      <c r="B48" s="18" t="s">
        <v>11</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row>
    <row r="49" outlineLevel="1">
      <c r="A49" s="22"/>
      <c r="B49" s="73" t="s">
        <v>38</v>
      </c>
      <c r="C49" s="24"/>
      <c r="D49" s="15"/>
      <c r="F49" s="15"/>
      <c r="G49" s="15">
        <f t="shared" ref="G49:I49" si="41">1.5*12</f>
        <v>18</v>
      </c>
      <c r="H49" s="15">
        <f t="shared" si="41"/>
        <v>18</v>
      </c>
      <c r="I49" s="15">
        <f t="shared" si="41"/>
        <v>18</v>
      </c>
      <c r="J49" s="15">
        <f t="shared" ref="J49:U49" si="42">1*12</f>
        <v>12</v>
      </c>
      <c r="K49" s="15">
        <f t="shared" si="42"/>
        <v>12</v>
      </c>
      <c r="L49" s="15">
        <f t="shared" si="42"/>
        <v>12</v>
      </c>
      <c r="M49" s="15">
        <f t="shared" si="42"/>
        <v>12</v>
      </c>
      <c r="N49" s="15">
        <f t="shared" si="42"/>
        <v>12</v>
      </c>
      <c r="O49" s="15">
        <f t="shared" si="42"/>
        <v>12</v>
      </c>
      <c r="P49" s="15">
        <f t="shared" si="42"/>
        <v>12</v>
      </c>
      <c r="Q49" s="15">
        <f t="shared" si="42"/>
        <v>12</v>
      </c>
      <c r="R49" s="15">
        <f t="shared" si="42"/>
        <v>12</v>
      </c>
      <c r="S49" s="15">
        <f t="shared" si="42"/>
        <v>12</v>
      </c>
      <c r="T49" s="15">
        <f t="shared" si="42"/>
        <v>12</v>
      </c>
      <c r="U49" s="15">
        <f t="shared" si="42"/>
        <v>12</v>
      </c>
      <c r="V49" s="15"/>
      <c r="W49" s="15"/>
      <c r="X49" s="15"/>
      <c r="Y49" s="15"/>
      <c r="Z49" s="15"/>
      <c r="AA49" s="15"/>
      <c r="AB49" s="15"/>
      <c r="AC49" s="15"/>
      <c r="AD49" s="15"/>
      <c r="AE49" s="15"/>
      <c r="AF49" s="15"/>
      <c r="AG49" s="15"/>
      <c r="AH49" s="15"/>
      <c r="AI49" s="15"/>
      <c r="AJ49" s="15"/>
      <c r="AK49" s="15"/>
      <c r="AL49" s="15"/>
      <c r="AM49" s="15"/>
      <c r="AN49" s="15"/>
      <c r="AO49" s="15"/>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row>
    <row r="50" outlineLevel="1">
      <c r="A50" s="48"/>
      <c r="B50" s="74" t="s">
        <v>39</v>
      </c>
      <c r="C50" s="15"/>
      <c r="D50" s="15"/>
      <c r="E50" s="15"/>
      <c r="F50" s="15"/>
      <c r="G50" s="24">
        <v>0.0</v>
      </c>
      <c r="H50" s="24">
        <v>0.0</v>
      </c>
      <c r="I50" s="24">
        <v>0.0</v>
      </c>
      <c r="J50" s="24">
        <v>0.0</v>
      </c>
      <c r="K50" s="24">
        <v>6.0</v>
      </c>
      <c r="L50" s="24">
        <v>6.0</v>
      </c>
      <c r="M50" s="24">
        <v>6.0</v>
      </c>
      <c r="N50" s="24">
        <v>30.0</v>
      </c>
      <c r="O50" s="24">
        <v>30.0</v>
      </c>
      <c r="P50" s="24">
        <v>30.0</v>
      </c>
      <c r="Q50" s="24">
        <v>30.0</v>
      </c>
      <c r="R50" s="24">
        <v>30.0</v>
      </c>
      <c r="S50" s="24">
        <v>30.0</v>
      </c>
      <c r="T50" s="24">
        <v>50.0</v>
      </c>
      <c r="U50" s="24">
        <v>50.0</v>
      </c>
      <c r="V50" s="24">
        <v>50.0</v>
      </c>
      <c r="W50" s="24">
        <v>50.0</v>
      </c>
      <c r="X50" s="24">
        <v>50.0</v>
      </c>
      <c r="Y50" s="24">
        <v>50.0</v>
      </c>
      <c r="Z50" s="24">
        <v>80.0</v>
      </c>
      <c r="AA50" s="24">
        <v>50.0</v>
      </c>
      <c r="AB50" s="24">
        <v>50.0</v>
      </c>
      <c r="AC50" s="24">
        <v>50.0</v>
      </c>
      <c r="AD50" s="24">
        <v>50.0</v>
      </c>
      <c r="AE50" s="24">
        <v>50.0</v>
      </c>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row>
    <row r="51" outlineLevel="1">
      <c r="A51" s="48"/>
      <c r="B51" s="75" t="s">
        <v>50</v>
      </c>
      <c r="C51" s="15"/>
      <c r="D51" s="15"/>
      <c r="E51" s="15"/>
      <c r="F51" s="15"/>
      <c r="G51" s="24">
        <f t="shared" ref="G51:AE51" si="43">8*12</f>
        <v>96</v>
      </c>
      <c r="H51" s="24">
        <f t="shared" si="43"/>
        <v>96</v>
      </c>
      <c r="I51" s="24">
        <f t="shared" si="43"/>
        <v>96</v>
      </c>
      <c r="J51" s="24">
        <f t="shared" si="43"/>
        <v>96</v>
      </c>
      <c r="K51" s="24">
        <f t="shared" si="43"/>
        <v>96</v>
      </c>
      <c r="L51" s="24">
        <f t="shared" si="43"/>
        <v>96</v>
      </c>
      <c r="M51" s="24">
        <f t="shared" si="43"/>
        <v>96</v>
      </c>
      <c r="N51" s="24">
        <f t="shared" si="43"/>
        <v>96</v>
      </c>
      <c r="O51" s="24">
        <f t="shared" si="43"/>
        <v>96</v>
      </c>
      <c r="P51" s="24">
        <f t="shared" si="43"/>
        <v>96</v>
      </c>
      <c r="Q51" s="24">
        <f t="shared" si="43"/>
        <v>96</v>
      </c>
      <c r="R51" s="24">
        <f t="shared" si="43"/>
        <v>96</v>
      </c>
      <c r="S51" s="24">
        <f t="shared" si="43"/>
        <v>96</v>
      </c>
      <c r="T51" s="24">
        <f t="shared" si="43"/>
        <v>96</v>
      </c>
      <c r="U51" s="24">
        <f t="shared" si="43"/>
        <v>96</v>
      </c>
      <c r="V51" s="24">
        <f t="shared" si="43"/>
        <v>96</v>
      </c>
      <c r="W51" s="24">
        <f t="shared" si="43"/>
        <v>96</v>
      </c>
      <c r="X51" s="24">
        <f t="shared" si="43"/>
        <v>96</v>
      </c>
      <c r="Y51" s="24">
        <f t="shared" si="43"/>
        <v>96</v>
      </c>
      <c r="Z51" s="24">
        <f t="shared" si="43"/>
        <v>96</v>
      </c>
      <c r="AA51" s="24">
        <f t="shared" si="43"/>
        <v>96</v>
      </c>
      <c r="AB51" s="24">
        <f t="shared" si="43"/>
        <v>96</v>
      </c>
      <c r="AC51" s="24">
        <f t="shared" si="43"/>
        <v>96</v>
      </c>
      <c r="AD51" s="24">
        <f t="shared" si="43"/>
        <v>96</v>
      </c>
      <c r="AE51" s="24">
        <f t="shared" si="43"/>
        <v>96</v>
      </c>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row>
    <row r="52" outlineLevel="1">
      <c r="A52" s="36"/>
      <c r="B52" s="36" t="s">
        <v>26</v>
      </c>
      <c r="C52" s="15"/>
      <c r="D52" s="15"/>
      <c r="E52" s="15"/>
      <c r="F52" s="15"/>
      <c r="G52" s="24">
        <f t="shared" ref="G52:AE52" si="44">G49-G50-G51</f>
        <v>-78</v>
      </c>
      <c r="H52" s="24">
        <f t="shared" si="44"/>
        <v>-78</v>
      </c>
      <c r="I52" s="24">
        <f t="shared" si="44"/>
        <v>-78</v>
      </c>
      <c r="J52" s="24">
        <f t="shared" si="44"/>
        <v>-84</v>
      </c>
      <c r="K52" s="24">
        <f t="shared" si="44"/>
        <v>-90</v>
      </c>
      <c r="L52" s="24">
        <f t="shared" si="44"/>
        <v>-90</v>
      </c>
      <c r="M52" s="24">
        <f t="shared" si="44"/>
        <v>-90</v>
      </c>
      <c r="N52" s="24">
        <f t="shared" si="44"/>
        <v>-114</v>
      </c>
      <c r="O52" s="24">
        <f t="shared" si="44"/>
        <v>-114</v>
      </c>
      <c r="P52" s="24">
        <f t="shared" si="44"/>
        <v>-114</v>
      </c>
      <c r="Q52" s="24">
        <f t="shared" si="44"/>
        <v>-114</v>
      </c>
      <c r="R52" s="24">
        <f t="shared" si="44"/>
        <v>-114</v>
      </c>
      <c r="S52" s="24">
        <f t="shared" si="44"/>
        <v>-114</v>
      </c>
      <c r="T52" s="24">
        <f t="shared" si="44"/>
        <v>-134</v>
      </c>
      <c r="U52" s="24">
        <f t="shared" si="44"/>
        <v>-134</v>
      </c>
      <c r="V52" s="24">
        <f t="shared" si="44"/>
        <v>-146</v>
      </c>
      <c r="W52" s="24">
        <f t="shared" si="44"/>
        <v>-146</v>
      </c>
      <c r="X52" s="24">
        <f t="shared" si="44"/>
        <v>-146</v>
      </c>
      <c r="Y52" s="24">
        <f t="shared" si="44"/>
        <v>-146</v>
      </c>
      <c r="Z52" s="24">
        <f t="shared" si="44"/>
        <v>-176</v>
      </c>
      <c r="AA52" s="24">
        <f t="shared" si="44"/>
        <v>-146</v>
      </c>
      <c r="AB52" s="24">
        <f t="shared" si="44"/>
        <v>-146</v>
      </c>
      <c r="AC52" s="24">
        <f t="shared" si="44"/>
        <v>-146</v>
      </c>
      <c r="AD52" s="24">
        <f t="shared" si="44"/>
        <v>-146</v>
      </c>
      <c r="AE52" s="24">
        <f t="shared" si="44"/>
        <v>-146</v>
      </c>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row>
    <row r="53" ht="13.5" customHeight="1" outlineLevel="1">
      <c r="A53" s="13"/>
      <c r="B53" s="13"/>
      <c r="C53" s="41"/>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row>
    <row r="54" outlineLevel="1">
      <c r="A54" s="16" t="s">
        <v>42</v>
      </c>
      <c r="B54" s="18" t="s">
        <v>11</v>
      </c>
      <c r="C54" s="78"/>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row>
    <row r="55" outlineLevel="1">
      <c r="A55" s="48"/>
      <c r="B55" s="75" t="s">
        <v>48</v>
      </c>
      <c r="C55" s="24">
        <f>9.5*12</f>
        <v>114</v>
      </c>
      <c r="D55" s="24">
        <f t="shared" ref="D55:D56" si="46">C55</f>
        <v>114</v>
      </c>
      <c r="E55" s="24">
        <f>15*12</f>
        <v>180</v>
      </c>
      <c r="F55" s="24">
        <f t="shared" ref="F55:BT55" si="45">E55</f>
        <v>180</v>
      </c>
      <c r="G55" s="24">
        <f t="shared" si="45"/>
        <v>180</v>
      </c>
      <c r="H55" s="24">
        <f t="shared" si="45"/>
        <v>180</v>
      </c>
      <c r="I55" s="24">
        <f t="shared" si="45"/>
        <v>180</v>
      </c>
      <c r="J55" s="24">
        <f t="shared" si="45"/>
        <v>180</v>
      </c>
      <c r="K55" s="24">
        <f t="shared" si="45"/>
        <v>180</v>
      </c>
      <c r="L55" s="24">
        <f t="shared" si="45"/>
        <v>180</v>
      </c>
      <c r="M55" s="24">
        <f t="shared" si="45"/>
        <v>180</v>
      </c>
      <c r="N55" s="24">
        <f t="shared" si="45"/>
        <v>180</v>
      </c>
      <c r="O55" s="24">
        <f t="shared" si="45"/>
        <v>180</v>
      </c>
      <c r="P55" s="24">
        <f t="shared" si="45"/>
        <v>180</v>
      </c>
      <c r="Q55" s="24">
        <f t="shared" si="45"/>
        <v>180</v>
      </c>
      <c r="R55" s="24">
        <f t="shared" si="45"/>
        <v>180</v>
      </c>
      <c r="S55" s="24">
        <f t="shared" si="45"/>
        <v>180</v>
      </c>
      <c r="T55" s="24">
        <f t="shared" si="45"/>
        <v>180</v>
      </c>
      <c r="U55" s="24">
        <f t="shared" si="45"/>
        <v>180</v>
      </c>
      <c r="V55" s="24">
        <f t="shared" si="45"/>
        <v>180</v>
      </c>
      <c r="W55" s="24">
        <f t="shared" si="45"/>
        <v>180</v>
      </c>
      <c r="X55" s="24">
        <f t="shared" si="45"/>
        <v>180</v>
      </c>
      <c r="Y55" s="24">
        <f t="shared" si="45"/>
        <v>180</v>
      </c>
      <c r="Z55" s="24">
        <f t="shared" si="45"/>
        <v>180</v>
      </c>
      <c r="AA55" s="24">
        <f t="shared" si="45"/>
        <v>180</v>
      </c>
      <c r="AB55" s="24">
        <f t="shared" si="45"/>
        <v>180</v>
      </c>
      <c r="AC55" s="24">
        <f t="shared" si="45"/>
        <v>180</v>
      </c>
      <c r="AD55" s="24">
        <f t="shared" si="45"/>
        <v>180</v>
      </c>
      <c r="AE55" s="24">
        <f t="shared" si="45"/>
        <v>180</v>
      </c>
      <c r="AF55" s="24">
        <f t="shared" si="45"/>
        <v>180</v>
      </c>
      <c r="AG55" s="24">
        <f t="shared" si="45"/>
        <v>180</v>
      </c>
      <c r="AH55" s="24">
        <f t="shared" si="45"/>
        <v>180</v>
      </c>
      <c r="AI55" s="24">
        <f t="shared" si="45"/>
        <v>180</v>
      </c>
      <c r="AJ55" s="24">
        <f t="shared" si="45"/>
        <v>180</v>
      </c>
      <c r="AK55" s="24">
        <f t="shared" si="45"/>
        <v>180</v>
      </c>
      <c r="AL55" s="24">
        <f t="shared" si="45"/>
        <v>180</v>
      </c>
      <c r="AM55" s="24">
        <f t="shared" si="45"/>
        <v>180</v>
      </c>
      <c r="AN55" s="24">
        <f t="shared" si="45"/>
        <v>180</v>
      </c>
      <c r="AO55" s="24">
        <f t="shared" si="45"/>
        <v>180</v>
      </c>
      <c r="AP55" s="24">
        <f t="shared" si="45"/>
        <v>180</v>
      </c>
      <c r="AQ55" s="24">
        <f t="shared" si="45"/>
        <v>180</v>
      </c>
      <c r="AR55" s="24">
        <f t="shared" si="45"/>
        <v>180</v>
      </c>
      <c r="AS55" s="24">
        <f t="shared" si="45"/>
        <v>180</v>
      </c>
      <c r="AT55" s="24">
        <f t="shared" si="45"/>
        <v>180</v>
      </c>
      <c r="AU55" s="24">
        <f t="shared" si="45"/>
        <v>180</v>
      </c>
      <c r="AV55" s="24">
        <f t="shared" si="45"/>
        <v>180</v>
      </c>
      <c r="AW55" s="24">
        <f t="shared" si="45"/>
        <v>180</v>
      </c>
      <c r="AX55" s="24">
        <f t="shared" si="45"/>
        <v>180</v>
      </c>
      <c r="AY55" s="24">
        <f t="shared" si="45"/>
        <v>180</v>
      </c>
      <c r="AZ55" s="24">
        <f t="shared" si="45"/>
        <v>180</v>
      </c>
      <c r="BA55" s="24">
        <f t="shared" si="45"/>
        <v>180</v>
      </c>
      <c r="BB55" s="24">
        <f t="shared" si="45"/>
        <v>180</v>
      </c>
      <c r="BC55" s="24">
        <f t="shared" si="45"/>
        <v>180</v>
      </c>
      <c r="BD55" s="24">
        <f t="shared" si="45"/>
        <v>180</v>
      </c>
      <c r="BE55" s="24">
        <f t="shared" si="45"/>
        <v>180</v>
      </c>
      <c r="BF55" s="24">
        <f t="shared" si="45"/>
        <v>180</v>
      </c>
      <c r="BG55" s="24">
        <f t="shared" si="45"/>
        <v>180</v>
      </c>
      <c r="BH55" s="24">
        <f t="shared" si="45"/>
        <v>180</v>
      </c>
      <c r="BI55" s="24">
        <f t="shared" si="45"/>
        <v>180</v>
      </c>
      <c r="BJ55" s="24">
        <f t="shared" si="45"/>
        <v>180</v>
      </c>
      <c r="BK55" s="24">
        <f t="shared" si="45"/>
        <v>180</v>
      </c>
      <c r="BL55" s="24">
        <f t="shared" si="45"/>
        <v>180</v>
      </c>
      <c r="BM55" s="24">
        <f t="shared" si="45"/>
        <v>180</v>
      </c>
      <c r="BN55" s="24">
        <f t="shared" si="45"/>
        <v>180</v>
      </c>
      <c r="BO55" s="24">
        <f t="shared" si="45"/>
        <v>180</v>
      </c>
      <c r="BP55" s="24">
        <f t="shared" si="45"/>
        <v>180</v>
      </c>
      <c r="BQ55" s="24">
        <f t="shared" si="45"/>
        <v>180</v>
      </c>
      <c r="BR55" s="24">
        <f t="shared" si="45"/>
        <v>180</v>
      </c>
      <c r="BS55" s="24">
        <f t="shared" si="45"/>
        <v>180</v>
      </c>
      <c r="BT55" s="24">
        <f t="shared" si="45"/>
        <v>180</v>
      </c>
    </row>
    <row r="56" outlineLevel="1">
      <c r="A56" s="48"/>
      <c r="B56" s="75" t="s">
        <v>20</v>
      </c>
      <c r="C56" s="24"/>
      <c r="D56" s="15" t="str">
        <f t="shared" si="46"/>
        <v/>
      </c>
      <c r="E56" s="15" t="str">
        <f t="shared" ref="E56:U56" si="47">D56</f>
        <v/>
      </c>
      <c r="F56" s="15" t="str">
        <f t="shared" si="47"/>
        <v/>
      </c>
      <c r="G56" s="15" t="str">
        <f t="shared" si="47"/>
        <v/>
      </c>
      <c r="H56" s="15" t="str">
        <f t="shared" si="47"/>
        <v/>
      </c>
      <c r="I56" s="15" t="str">
        <f t="shared" si="47"/>
        <v/>
      </c>
      <c r="J56" s="15" t="str">
        <f t="shared" si="47"/>
        <v/>
      </c>
      <c r="K56" s="15" t="str">
        <f t="shared" si="47"/>
        <v/>
      </c>
      <c r="L56" s="15" t="str">
        <f t="shared" si="47"/>
        <v/>
      </c>
      <c r="M56" s="15" t="str">
        <f t="shared" si="47"/>
        <v/>
      </c>
      <c r="N56" s="15" t="str">
        <f t="shared" si="47"/>
        <v/>
      </c>
      <c r="O56" s="15" t="str">
        <f t="shared" si="47"/>
        <v/>
      </c>
      <c r="P56" s="15" t="str">
        <f t="shared" si="47"/>
        <v/>
      </c>
      <c r="Q56" s="15" t="str">
        <f t="shared" si="47"/>
        <v/>
      </c>
      <c r="R56" s="15" t="str">
        <f t="shared" si="47"/>
        <v/>
      </c>
      <c r="S56" s="15" t="str">
        <f t="shared" si="47"/>
        <v/>
      </c>
      <c r="T56" s="15" t="str">
        <f t="shared" si="47"/>
        <v/>
      </c>
      <c r="U56" s="15" t="str">
        <f t="shared" si="47"/>
        <v/>
      </c>
      <c r="V56" s="24">
        <v>20.0</v>
      </c>
      <c r="W56" s="15">
        <f t="shared" ref="W56:AO56" si="48">V56</f>
        <v>20</v>
      </c>
      <c r="X56" s="15">
        <f t="shared" si="48"/>
        <v>20</v>
      </c>
      <c r="Y56" s="15">
        <f t="shared" si="48"/>
        <v>20</v>
      </c>
      <c r="Z56" s="15">
        <f t="shared" si="48"/>
        <v>20</v>
      </c>
      <c r="AA56" s="15">
        <f t="shared" si="48"/>
        <v>20</v>
      </c>
      <c r="AB56" s="15">
        <f t="shared" si="48"/>
        <v>20</v>
      </c>
      <c r="AC56" s="15">
        <f t="shared" si="48"/>
        <v>20</v>
      </c>
      <c r="AD56" s="15">
        <f t="shared" si="48"/>
        <v>20</v>
      </c>
      <c r="AE56" s="15">
        <f t="shared" si="48"/>
        <v>20</v>
      </c>
      <c r="AF56" s="15">
        <f t="shared" si="48"/>
        <v>20</v>
      </c>
      <c r="AG56" s="15">
        <f t="shared" si="48"/>
        <v>20</v>
      </c>
      <c r="AH56" s="15">
        <f t="shared" si="48"/>
        <v>20</v>
      </c>
      <c r="AI56" s="15">
        <f t="shared" si="48"/>
        <v>20</v>
      </c>
      <c r="AJ56" s="15">
        <f t="shared" si="48"/>
        <v>20</v>
      </c>
      <c r="AK56" s="15">
        <f t="shared" si="48"/>
        <v>20</v>
      </c>
      <c r="AL56" s="15">
        <f t="shared" si="48"/>
        <v>20</v>
      </c>
      <c r="AM56" s="15">
        <f t="shared" si="48"/>
        <v>20</v>
      </c>
      <c r="AN56" s="15">
        <f t="shared" si="48"/>
        <v>20</v>
      </c>
      <c r="AO56" s="15">
        <f t="shared" si="48"/>
        <v>20</v>
      </c>
      <c r="AP56" s="24">
        <v>20.0</v>
      </c>
      <c r="AQ56" s="15">
        <f t="shared" ref="AQ56:BT56" si="49">AP56</f>
        <v>20</v>
      </c>
      <c r="AR56" s="15">
        <f t="shared" si="49"/>
        <v>20</v>
      </c>
      <c r="AS56" s="15">
        <f t="shared" si="49"/>
        <v>20</v>
      </c>
      <c r="AT56" s="15">
        <f t="shared" si="49"/>
        <v>20</v>
      </c>
      <c r="AU56" s="15">
        <f t="shared" si="49"/>
        <v>20</v>
      </c>
      <c r="AV56" s="15">
        <f t="shared" si="49"/>
        <v>20</v>
      </c>
      <c r="AW56" s="15">
        <f t="shared" si="49"/>
        <v>20</v>
      </c>
      <c r="AX56" s="15">
        <f t="shared" si="49"/>
        <v>20</v>
      </c>
      <c r="AY56" s="15">
        <f t="shared" si="49"/>
        <v>20</v>
      </c>
      <c r="AZ56" s="15">
        <f t="shared" si="49"/>
        <v>20</v>
      </c>
      <c r="BA56" s="15">
        <f t="shared" si="49"/>
        <v>20</v>
      </c>
      <c r="BB56" s="15">
        <f t="shared" si="49"/>
        <v>20</v>
      </c>
      <c r="BC56" s="15">
        <f t="shared" si="49"/>
        <v>20</v>
      </c>
      <c r="BD56" s="15">
        <f t="shared" si="49"/>
        <v>20</v>
      </c>
      <c r="BE56" s="15">
        <f t="shared" si="49"/>
        <v>20</v>
      </c>
      <c r="BF56" s="15">
        <f t="shared" si="49"/>
        <v>20</v>
      </c>
      <c r="BG56" s="15">
        <f t="shared" si="49"/>
        <v>20</v>
      </c>
      <c r="BH56" s="15">
        <f t="shared" si="49"/>
        <v>20</v>
      </c>
      <c r="BI56" s="15">
        <f t="shared" si="49"/>
        <v>20</v>
      </c>
      <c r="BJ56" s="15">
        <f t="shared" si="49"/>
        <v>20</v>
      </c>
      <c r="BK56" s="15">
        <f t="shared" si="49"/>
        <v>20</v>
      </c>
      <c r="BL56" s="15">
        <f t="shared" si="49"/>
        <v>20</v>
      </c>
      <c r="BM56" s="15">
        <f t="shared" si="49"/>
        <v>20</v>
      </c>
      <c r="BN56" s="15">
        <f t="shared" si="49"/>
        <v>20</v>
      </c>
      <c r="BO56" s="15">
        <f t="shared" si="49"/>
        <v>20</v>
      </c>
      <c r="BP56" s="15">
        <f t="shared" si="49"/>
        <v>20</v>
      </c>
      <c r="BQ56" s="15">
        <f t="shared" si="49"/>
        <v>20</v>
      </c>
      <c r="BR56" s="15">
        <f t="shared" si="49"/>
        <v>20</v>
      </c>
      <c r="BS56" s="15">
        <f t="shared" si="49"/>
        <v>20</v>
      </c>
      <c r="BT56" s="15">
        <f t="shared" si="49"/>
        <v>20</v>
      </c>
    </row>
    <row r="57" outlineLevel="1">
      <c r="A57" s="35"/>
      <c r="B57" s="33" t="s">
        <v>25</v>
      </c>
      <c r="C57" s="19">
        <f t="shared" ref="C57:BT57" si="50">SUM(C55:C56)</f>
        <v>114</v>
      </c>
      <c r="D57" s="19">
        <f t="shared" si="50"/>
        <v>114</v>
      </c>
      <c r="E57" s="19">
        <f t="shared" si="50"/>
        <v>180</v>
      </c>
      <c r="F57" s="19">
        <f t="shared" si="50"/>
        <v>180</v>
      </c>
      <c r="G57" s="19">
        <f t="shared" si="50"/>
        <v>180</v>
      </c>
      <c r="H57" s="19">
        <f t="shared" si="50"/>
        <v>180</v>
      </c>
      <c r="I57" s="19">
        <f t="shared" si="50"/>
        <v>180</v>
      </c>
      <c r="J57" s="19">
        <f t="shared" si="50"/>
        <v>180</v>
      </c>
      <c r="K57" s="19">
        <f t="shared" si="50"/>
        <v>180</v>
      </c>
      <c r="L57" s="19">
        <f t="shared" si="50"/>
        <v>180</v>
      </c>
      <c r="M57" s="19">
        <f t="shared" si="50"/>
        <v>180</v>
      </c>
      <c r="N57" s="19">
        <f t="shared" si="50"/>
        <v>180</v>
      </c>
      <c r="O57" s="19">
        <f t="shared" si="50"/>
        <v>180</v>
      </c>
      <c r="P57" s="19">
        <f t="shared" si="50"/>
        <v>180</v>
      </c>
      <c r="Q57" s="19">
        <f t="shared" si="50"/>
        <v>180</v>
      </c>
      <c r="R57" s="19">
        <f t="shared" si="50"/>
        <v>180</v>
      </c>
      <c r="S57" s="19">
        <f t="shared" si="50"/>
        <v>180</v>
      </c>
      <c r="T57" s="19">
        <f t="shared" si="50"/>
        <v>180</v>
      </c>
      <c r="U57" s="19">
        <f t="shared" si="50"/>
        <v>180</v>
      </c>
      <c r="V57" s="19">
        <f t="shared" si="50"/>
        <v>200</v>
      </c>
      <c r="W57" s="19">
        <f t="shared" si="50"/>
        <v>200</v>
      </c>
      <c r="X57" s="19">
        <f t="shared" si="50"/>
        <v>200</v>
      </c>
      <c r="Y57" s="19">
        <f t="shared" si="50"/>
        <v>200</v>
      </c>
      <c r="Z57" s="19">
        <f t="shared" si="50"/>
        <v>200</v>
      </c>
      <c r="AA57" s="19">
        <f t="shared" si="50"/>
        <v>200</v>
      </c>
      <c r="AB57" s="19">
        <f t="shared" si="50"/>
        <v>200</v>
      </c>
      <c r="AC57" s="19">
        <f t="shared" si="50"/>
        <v>200</v>
      </c>
      <c r="AD57" s="19">
        <f t="shared" si="50"/>
        <v>200</v>
      </c>
      <c r="AE57" s="19">
        <f t="shared" si="50"/>
        <v>200</v>
      </c>
      <c r="AF57" s="19">
        <f t="shared" si="50"/>
        <v>200</v>
      </c>
      <c r="AG57" s="19">
        <f t="shared" si="50"/>
        <v>200</v>
      </c>
      <c r="AH57" s="19">
        <f t="shared" si="50"/>
        <v>200</v>
      </c>
      <c r="AI57" s="19">
        <f t="shared" si="50"/>
        <v>200</v>
      </c>
      <c r="AJ57" s="19">
        <f t="shared" si="50"/>
        <v>200</v>
      </c>
      <c r="AK57" s="19">
        <f t="shared" si="50"/>
        <v>200</v>
      </c>
      <c r="AL57" s="19">
        <f t="shared" si="50"/>
        <v>200</v>
      </c>
      <c r="AM57" s="19">
        <f t="shared" si="50"/>
        <v>200</v>
      </c>
      <c r="AN57" s="19">
        <f t="shared" si="50"/>
        <v>200</v>
      </c>
      <c r="AO57" s="19">
        <f t="shared" si="50"/>
        <v>200</v>
      </c>
      <c r="AP57" s="19">
        <f t="shared" si="50"/>
        <v>200</v>
      </c>
      <c r="AQ57" s="19">
        <f t="shared" si="50"/>
        <v>200</v>
      </c>
      <c r="AR57" s="19">
        <f t="shared" si="50"/>
        <v>200</v>
      </c>
      <c r="AS57" s="19">
        <f t="shared" si="50"/>
        <v>200</v>
      </c>
      <c r="AT57" s="19">
        <f t="shared" si="50"/>
        <v>200</v>
      </c>
      <c r="AU57" s="19">
        <f t="shared" si="50"/>
        <v>200</v>
      </c>
      <c r="AV57" s="19">
        <f t="shared" si="50"/>
        <v>200</v>
      </c>
      <c r="AW57" s="19">
        <f t="shared" si="50"/>
        <v>200</v>
      </c>
      <c r="AX57" s="19">
        <f t="shared" si="50"/>
        <v>200</v>
      </c>
      <c r="AY57" s="19">
        <f t="shared" si="50"/>
        <v>200</v>
      </c>
      <c r="AZ57" s="19">
        <f t="shared" si="50"/>
        <v>200</v>
      </c>
      <c r="BA57" s="19">
        <f t="shared" si="50"/>
        <v>200</v>
      </c>
      <c r="BB57" s="19">
        <f t="shared" si="50"/>
        <v>200</v>
      </c>
      <c r="BC57" s="19">
        <f t="shared" si="50"/>
        <v>200</v>
      </c>
      <c r="BD57" s="19">
        <f t="shared" si="50"/>
        <v>200</v>
      </c>
      <c r="BE57" s="19">
        <f t="shared" si="50"/>
        <v>200</v>
      </c>
      <c r="BF57" s="19">
        <f t="shared" si="50"/>
        <v>200</v>
      </c>
      <c r="BG57" s="19">
        <f t="shared" si="50"/>
        <v>200</v>
      </c>
      <c r="BH57" s="19">
        <f t="shared" si="50"/>
        <v>200</v>
      </c>
      <c r="BI57" s="19">
        <f t="shared" si="50"/>
        <v>200</v>
      </c>
      <c r="BJ57" s="19">
        <f t="shared" si="50"/>
        <v>200</v>
      </c>
      <c r="BK57" s="19">
        <f t="shared" si="50"/>
        <v>200</v>
      </c>
      <c r="BL57" s="19">
        <f t="shared" si="50"/>
        <v>200</v>
      </c>
      <c r="BM57" s="19">
        <f t="shared" si="50"/>
        <v>200</v>
      </c>
      <c r="BN57" s="19">
        <f t="shared" si="50"/>
        <v>200</v>
      </c>
      <c r="BO57" s="19">
        <f t="shared" si="50"/>
        <v>200</v>
      </c>
      <c r="BP57" s="19">
        <f t="shared" si="50"/>
        <v>200</v>
      </c>
      <c r="BQ57" s="19">
        <f t="shared" si="50"/>
        <v>200</v>
      </c>
      <c r="BR57" s="19">
        <f t="shared" si="50"/>
        <v>200</v>
      </c>
      <c r="BS57" s="19">
        <f t="shared" si="50"/>
        <v>200</v>
      </c>
      <c r="BT57" s="19">
        <f t="shared" si="50"/>
        <v>200</v>
      </c>
    </row>
    <row r="58">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row>
    <row r="59">
      <c r="A59" s="16" t="s">
        <v>8</v>
      </c>
      <c r="B59" s="18" t="s">
        <v>11</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row>
    <row r="60" outlineLevel="1">
      <c r="A60" s="22"/>
      <c r="B60" s="21" t="s">
        <v>21</v>
      </c>
      <c r="C60" s="19">
        <f t="shared" ref="C60:BT60" si="51">C9+C28</f>
        <v>1032</v>
      </c>
      <c r="D60" s="19" t="str">
        <f t="shared" si="51"/>
        <v>#REF!</v>
      </c>
      <c r="E60" s="19" t="str">
        <f t="shared" si="51"/>
        <v>#REF!</v>
      </c>
      <c r="F60" s="19" t="str">
        <f t="shared" si="51"/>
        <v>#REF!</v>
      </c>
      <c r="G60" s="19" t="str">
        <f t="shared" si="51"/>
        <v>#REF!</v>
      </c>
      <c r="H60" s="19" t="str">
        <f t="shared" si="51"/>
        <v>#REF!</v>
      </c>
      <c r="I60" s="19" t="str">
        <f t="shared" si="51"/>
        <v>#REF!</v>
      </c>
      <c r="J60" s="19" t="str">
        <f t="shared" si="51"/>
        <v>#REF!</v>
      </c>
      <c r="K60" s="19" t="str">
        <f t="shared" si="51"/>
        <v>#REF!</v>
      </c>
      <c r="L60" s="19" t="str">
        <f t="shared" si="51"/>
        <v>#REF!</v>
      </c>
      <c r="M60" s="19" t="str">
        <f t="shared" si="51"/>
        <v>#REF!</v>
      </c>
      <c r="N60" s="19" t="str">
        <f t="shared" si="51"/>
        <v>#REF!</v>
      </c>
      <c r="O60" s="19" t="str">
        <f t="shared" si="51"/>
        <v>#REF!</v>
      </c>
      <c r="P60" s="19" t="str">
        <f t="shared" si="51"/>
        <v>#REF!</v>
      </c>
      <c r="Q60" s="19" t="str">
        <f t="shared" si="51"/>
        <v>#REF!</v>
      </c>
      <c r="R60" s="19" t="str">
        <f t="shared" si="51"/>
        <v>#REF!</v>
      </c>
      <c r="S60" s="19" t="str">
        <f t="shared" si="51"/>
        <v>#REF!</v>
      </c>
      <c r="T60" s="19" t="str">
        <f t="shared" si="51"/>
        <v>#REF!</v>
      </c>
      <c r="U60" s="19" t="str">
        <f t="shared" si="51"/>
        <v>#REF!</v>
      </c>
      <c r="V60" s="19" t="str">
        <f t="shared" si="51"/>
        <v>#REF!</v>
      </c>
      <c r="W60" s="19" t="str">
        <f t="shared" si="51"/>
        <v>#REF!</v>
      </c>
      <c r="X60" s="19" t="str">
        <f t="shared" si="51"/>
        <v>#REF!</v>
      </c>
      <c r="Y60" s="19" t="str">
        <f t="shared" si="51"/>
        <v>#REF!</v>
      </c>
      <c r="Z60" s="19" t="str">
        <f t="shared" si="51"/>
        <v>#REF!</v>
      </c>
      <c r="AA60" s="19" t="str">
        <f t="shared" si="51"/>
        <v>#REF!</v>
      </c>
      <c r="AB60" s="19" t="str">
        <f t="shared" si="51"/>
        <v>#REF!</v>
      </c>
      <c r="AC60" s="19" t="str">
        <f t="shared" si="51"/>
        <v>#REF!</v>
      </c>
      <c r="AD60" s="19" t="str">
        <f t="shared" si="51"/>
        <v>#REF!</v>
      </c>
      <c r="AE60" s="19" t="str">
        <f t="shared" si="51"/>
        <v>#REF!</v>
      </c>
      <c r="AF60" s="19" t="str">
        <f t="shared" si="51"/>
        <v>#REF!</v>
      </c>
      <c r="AG60" s="19" t="str">
        <f t="shared" si="51"/>
        <v>#REF!</v>
      </c>
      <c r="AH60" s="19" t="str">
        <f t="shared" si="51"/>
        <v>#REF!</v>
      </c>
      <c r="AI60" s="19" t="str">
        <f t="shared" si="51"/>
        <v>#REF!</v>
      </c>
      <c r="AJ60" s="19" t="str">
        <f t="shared" si="51"/>
        <v>#REF!</v>
      </c>
      <c r="AK60" s="19" t="str">
        <f t="shared" si="51"/>
        <v>#REF!</v>
      </c>
      <c r="AL60" s="19" t="str">
        <f t="shared" si="51"/>
        <v>#REF!</v>
      </c>
      <c r="AM60" s="19" t="str">
        <f t="shared" si="51"/>
        <v>#REF!</v>
      </c>
      <c r="AN60" s="19" t="str">
        <f t="shared" si="51"/>
        <v>#REF!</v>
      </c>
      <c r="AO60" s="19" t="str">
        <f t="shared" si="51"/>
        <v>#REF!</v>
      </c>
      <c r="AP60" s="19">
        <f t="shared" si="51"/>
        <v>465</v>
      </c>
      <c r="AQ60" s="19">
        <f t="shared" si="51"/>
        <v>465</v>
      </c>
      <c r="AR60" s="19">
        <f t="shared" si="51"/>
        <v>465</v>
      </c>
      <c r="AS60" s="19">
        <f t="shared" si="51"/>
        <v>465</v>
      </c>
      <c r="AT60" s="19">
        <f t="shared" si="51"/>
        <v>465</v>
      </c>
      <c r="AU60" s="19">
        <f t="shared" si="51"/>
        <v>465</v>
      </c>
      <c r="AV60" s="19">
        <f t="shared" si="51"/>
        <v>465</v>
      </c>
      <c r="AW60" s="19">
        <f t="shared" si="51"/>
        <v>465</v>
      </c>
      <c r="AX60" s="19">
        <f t="shared" si="51"/>
        <v>465</v>
      </c>
      <c r="AY60" s="19">
        <f t="shared" si="51"/>
        <v>465</v>
      </c>
      <c r="AZ60" s="19">
        <f t="shared" si="51"/>
        <v>465</v>
      </c>
      <c r="BA60" s="19">
        <f t="shared" si="51"/>
        <v>465</v>
      </c>
      <c r="BB60" s="19">
        <f t="shared" si="51"/>
        <v>465</v>
      </c>
      <c r="BC60" s="19">
        <f t="shared" si="51"/>
        <v>465</v>
      </c>
      <c r="BD60" s="19">
        <f t="shared" si="51"/>
        <v>465</v>
      </c>
      <c r="BE60" s="19">
        <f t="shared" si="51"/>
        <v>465</v>
      </c>
      <c r="BF60" s="19">
        <f t="shared" si="51"/>
        <v>465</v>
      </c>
      <c r="BG60" s="19">
        <f t="shared" si="51"/>
        <v>465</v>
      </c>
      <c r="BH60" s="19">
        <f t="shared" si="51"/>
        <v>465</v>
      </c>
      <c r="BI60" s="19">
        <f t="shared" si="51"/>
        <v>465</v>
      </c>
      <c r="BJ60" s="19">
        <f t="shared" si="51"/>
        <v>465</v>
      </c>
      <c r="BK60" s="19">
        <f t="shared" si="51"/>
        <v>465</v>
      </c>
      <c r="BL60" s="19">
        <f t="shared" si="51"/>
        <v>465</v>
      </c>
      <c r="BM60" s="19">
        <f t="shared" si="51"/>
        <v>465</v>
      </c>
      <c r="BN60" s="19">
        <f t="shared" si="51"/>
        <v>465</v>
      </c>
      <c r="BO60" s="19">
        <f t="shared" si="51"/>
        <v>465</v>
      </c>
      <c r="BP60" s="19">
        <f t="shared" si="51"/>
        <v>465</v>
      </c>
      <c r="BQ60" s="19">
        <f t="shared" si="51"/>
        <v>465</v>
      </c>
      <c r="BR60" s="19">
        <f t="shared" si="51"/>
        <v>465</v>
      </c>
      <c r="BS60" s="19">
        <f t="shared" si="51"/>
        <v>465</v>
      </c>
      <c r="BT60" s="19">
        <f t="shared" si="51"/>
        <v>465</v>
      </c>
    </row>
    <row r="61" outlineLevel="1">
      <c r="A61" s="48"/>
      <c r="B61" s="33" t="s">
        <v>25</v>
      </c>
      <c r="C61" s="19">
        <f t="shared" ref="C61:BT61" si="52">C14+C33</f>
        <v>546.8</v>
      </c>
      <c r="D61" s="19">
        <f t="shared" si="52"/>
        <v>546.8</v>
      </c>
      <c r="E61" s="19">
        <f t="shared" si="52"/>
        <v>690.8</v>
      </c>
      <c r="F61" s="19">
        <f t="shared" si="52"/>
        <v>690.8</v>
      </c>
      <c r="G61" s="19">
        <f t="shared" si="52"/>
        <v>768.8</v>
      </c>
      <c r="H61" s="19">
        <f t="shared" si="52"/>
        <v>774.8</v>
      </c>
      <c r="I61" s="19">
        <f t="shared" si="52"/>
        <v>780.8</v>
      </c>
      <c r="J61" s="19">
        <f t="shared" si="52"/>
        <v>786.8</v>
      </c>
      <c r="K61" s="19">
        <f t="shared" si="52"/>
        <v>792.8</v>
      </c>
      <c r="L61" s="19">
        <f t="shared" si="52"/>
        <v>816.8</v>
      </c>
      <c r="M61" s="19">
        <f t="shared" si="52"/>
        <v>816.8</v>
      </c>
      <c r="N61" s="19">
        <f t="shared" si="52"/>
        <v>840.8</v>
      </c>
      <c r="O61" s="19">
        <f t="shared" si="52"/>
        <v>840.8</v>
      </c>
      <c r="P61" s="19">
        <f t="shared" si="52"/>
        <v>840.8</v>
      </c>
      <c r="Q61" s="19">
        <f t="shared" si="52"/>
        <v>840.8</v>
      </c>
      <c r="R61" s="19">
        <f t="shared" si="52"/>
        <v>860.8</v>
      </c>
      <c r="S61" s="19">
        <f t="shared" si="52"/>
        <v>860.8</v>
      </c>
      <c r="T61" s="19">
        <f t="shared" si="52"/>
        <v>892.8</v>
      </c>
      <c r="U61" s="19">
        <f t="shared" si="52"/>
        <v>892.8</v>
      </c>
      <c r="V61" s="19">
        <f t="shared" si="52"/>
        <v>780</v>
      </c>
      <c r="W61" s="19">
        <f t="shared" si="52"/>
        <v>780</v>
      </c>
      <c r="X61" s="19">
        <f t="shared" si="52"/>
        <v>810</v>
      </c>
      <c r="Y61" s="19">
        <f t="shared" si="52"/>
        <v>780</v>
      </c>
      <c r="Z61" s="19">
        <f t="shared" si="52"/>
        <v>810</v>
      </c>
      <c r="AA61" s="19">
        <f t="shared" si="52"/>
        <v>780</v>
      </c>
      <c r="AB61" s="19">
        <f t="shared" si="52"/>
        <v>780</v>
      </c>
      <c r="AC61" s="19">
        <f t="shared" si="52"/>
        <v>780</v>
      </c>
      <c r="AD61" s="19">
        <f t="shared" si="52"/>
        <v>634</v>
      </c>
      <c r="AE61" s="19">
        <f t="shared" si="52"/>
        <v>634</v>
      </c>
      <c r="AF61" s="19">
        <f t="shared" si="52"/>
        <v>488</v>
      </c>
      <c r="AG61" s="19">
        <f t="shared" si="52"/>
        <v>488</v>
      </c>
      <c r="AH61" s="19">
        <f t="shared" si="52"/>
        <v>488</v>
      </c>
      <c r="AI61" s="19">
        <f t="shared" si="52"/>
        <v>488</v>
      </c>
      <c r="AJ61" s="19">
        <f t="shared" si="52"/>
        <v>488</v>
      </c>
      <c r="AK61" s="19">
        <f t="shared" si="52"/>
        <v>488</v>
      </c>
      <c r="AL61" s="19">
        <f t="shared" si="52"/>
        <v>488</v>
      </c>
      <c r="AM61" s="19">
        <f t="shared" si="52"/>
        <v>488</v>
      </c>
      <c r="AN61" s="19">
        <f t="shared" si="52"/>
        <v>488</v>
      </c>
      <c r="AO61" s="19">
        <f t="shared" si="52"/>
        <v>488</v>
      </c>
      <c r="AP61" s="19">
        <f t="shared" si="52"/>
        <v>488</v>
      </c>
      <c r="AQ61" s="19">
        <f t="shared" si="52"/>
        <v>488</v>
      </c>
      <c r="AR61" s="19">
        <f t="shared" si="52"/>
        <v>488</v>
      </c>
      <c r="AS61" s="19">
        <f t="shared" si="52"/>
        <v>488</v>
      </c>
      <c r="AT61" s="19">
        <f t="shared" si="52"/>
        <v>488</v>
      </c>
      <c r="AU61" s="19">
        <f t="shared" si="52"/>
        <v>488</v>
      </c>
      <c r="AV61" s="19">
        <f t="shared" si="52"/>
        <v>488</v>
      </c>
      <c r="AW61" s="19">
        <f t="shared" si="52"/>
        <v>488</v>
      </c>
      <c r="AX61" s="19">
        <f t="shared" si="52"/>
        <v>488</v>
      </c>
      <c r="AY61" s="19">
        <f t="shared" si="52"/>
        <v>488</v>
      </c>
      <c r="AZ61" s="19">
        <f t="shared" si="52"/>
        <v>488</v>
      </c>
      <c r="BA61" s="19">
        <f t="shared" si="52"/>
        <v>488</v>
      </c>
      <c r="BB61" s="19">
        <f t="shared" si="52"/>
        <v>488</v>
      </c>
      <c r="BC61" s="19">
        <f t="shared" si="52"/>
        <v>488</v>
      </c>
      <c r="BD61" s="19">
        <f t="shared" si="52"/>
        <v>488</v>
      </c>
      <c r="BE61" s="19">
        <f t="shared" si="52"/>
        <v>488</v>
      </c>
      <c r="BF61" s="19">
        <f t="shared" si="52"/>
        <v>488</v>
      </c>
      <c r="BG61" s="19">
        <f t="shared" si="52"/>
        <v>488</v>
      </c>
      <c r="BH61" s="19">
        <f t="shared" si="52"/>
        <v>488</v>
      </c>
      <c r="BI61" s="19">
        <f t="shared" si="52"/>
        <v>488</v>
      </c>
      <c r="BJ61" s="19">
        <f t="shared" si="52"/>
        <v>488</v>
      </c>
      <c r="BK61" s="19">
        <f t="shared" si="52"/>
        <v>488</v>
      </c>
      <c r="BL61" s="19">
        <f t="shared" si="52"/>
        <v>488</v>
      </c>
      <c r="BM61" s="19">
        <f t="shared" si="52"/>
        <v>488</v>
      </c>
      <c r="BN61" s="19">
        <f t="shared" si="52"/>
        <v>488</v>
      </c>
      <c r="BO61" s="19">
        <f t="shared" si="52"/>
        <v>488</v>
      </c>
      <c r="BP61" s="19">
        <f t="shared" si="52"/>
        <v>488</v>
      </c>
      <c r="BQ61" s="19">
        <f t="shared" si="52"/>
        <v>488</v>
      </c>
      <c r="BR61" s="19">
        <f t="shared" si="52"/>
        <v>488</v>
      </c>
      <c r="BS61" s="19">
        <f t="shared" si="52"/>
        <v>488</v>
      </c>
      <c r="BT61" s="19">
        <f t="shared" si="52"/>
        <v>488</v>
      </c>
    </row>
    <row r="62" outlineLevel="1">
      <c r="A62" s="36"/>
      <c r="B62" s="36" t="s">
        <v>26</v>
      </c>
      <c r="C62" s="19">
        <f t="shared" ref="C62:BT62" si="53">C15+C34</f>
        <v>485.2</v>
      </c>
      <c r="D62" s="19" t="str">
        <f t="shared" si="53"/>
        <v>#REF!</v>
      </c>
      <c r="E62" s="19" t="str">
        <f t="shared" si="53"/>
        <v>#REF!</v>
      </c>
      <c r="F62" s="19" t="str">
        <f t="shared" si="53"/>
        <v>#REF!</v>
      </c>
      <c r="G62" s="19" t="str">
        <f t="shared" si="53"/>
        <v>#REF!</v>
      </c>
      <c r="H62" s="19" t="str">
        <f t="shared" si="53"/>
        <v>#REF!</v>
      </c>
      <c r="I62" s="19" t="str">
        <f t="shared" si="53"/>
        <v>#REF!</v>
      </c>
      <c r="J62" s="19" t="str">
        <f t="shared" si="53"/>
        <v>#REF!</v>
      </c>
      <c r="K62" s="19" t="str">
        <f t="shared" si="53"/>
        <v>#REF!</v>
      </c>
      <c r="L62" s="19" t="str">
        <f t="shared" si="53"/>
        <v>#REF!</v>
      </c>
      <c r="M62" s="19" t="str">
        <f t="shared" si="53"/>
        <v>#REF!</v>
      </c>
      <c r="N62" s="19" t="str">
        <f t="shared" si="53"/>
        <v>#REF!</v>
      </c>
      <c r="O62" s="19" t="str">
        <f t="shared" si="53"/>
        <v>#REF!</v>
      </c>
      <c r="P62" s="19" t="str">
        <f t="shared" si="53"/>
        <v>#REF!</v>
      </c>
      <c r="Q62" s="19" t="str">
        <f t="shared" si="53"/>
        <v>#REF!</v>
      </c>
      <c r="R62" s="19" t="str">
        <f t="shared" si="53"/>
        <v>#REF!</v>
      </c>
      <c r="S62" s="19" t="str">
        <f t="shared" si="53"/>
        <v>#REF!</v>
      </c>
      <c r="T62" s="19" t="str">
        <f t="shared" si="53"/>
        <v>#REF!</v>
      </c>
      <c r="U62" s="19" t="str">
        <f t="shared" si="53"/>
        <v>#REF!</v>
      </c>
      <c r="V62" s="19" t="str">
        <f t="shared" si="53"/>
        <v>#REF!</v>
      </c>
      <c r="W62" s="19" t="str">
        <f t="shared" si="53"/>
        <v>#REF!</v>
      </c>
      <c r="X62" s="19" t="str">
        <f t="shared" si="53"/>
        <v>#REF!</v>
      </c>
      <c r="Y62" s="19" t="str">
        <f t="shared" si="53"/>
        <v>#REF!</v>
      </c>
      <c r="Z62" s="19" t="str">
        <f t="shared" si="53"/>
        <v>#REF!</v>
      </c>
      <c r="AA62" s="19" t="str">
        <f t="shared" si="53"/>
        <v>#REF!</v>
      </c>
      <c r="AB62" s="19" t="str">
        <f t="shared" si="53"/>
        <v>#REF!</v>
      </c>
      <c r="AC62" s="19" t="str">
        <f t="shared" si="53"/>
        <v>#REF!</v>
      </c>
      <c r="AD62" s="19" t="str">
        <f t="shared" si="53"/>
        <v>#REF!</v>
      </c>
      <c r="AE62" s="19" t="str">
        <f t="shared" si="53"/>
        <v>#REF!</v>
      </c>
      <c r="AF62" s="19" t="str">
        <f t="shared" si="53"/>
        <v>#REF!</v>
      </c>
      <c r="AG62" s="19" t="str">
        <f t="shared" si="53"/>
        <v>#REF!</v>
      </c>
      <c r="AH62" s="19" t="str">
        <f t="shared" si="53"/>
        <v>#REF!</v>
      </c>
      <c r="AI62" s="19" t="str">
        <f t="shared" si="53"/>
        <v>#REF!</v>
      </c>
      <c r="AJ62" s="19" t="str">
        <f t="shared" si="53"/>
        <v>#REF!</v>
      </c>
      <c r="AK62" s="19" t="str">
        <f t="shared" si="53"/>
        <v>#REF!</v>
      </c>
      <c r="AL62" s="19" t="str">
        <f t="shared" si="53"/>
        <v>#REF!</v>
      </c>
      <c r="AM62" s="19" t="str">
        <f t="shared" si="53"/>
        <v>#REF!</v>
      </c>
      <c r="AN62" s="19" t="str">
        <f t="shared" si="53"/>
        <v>#REF!</v>
      </c>
      <c r="AO62" s="19" t="str">
        <f t="shared" si="53"/>
        <v>#REF!</v>
      </c>
      <c r="AP62" s="19">
        <f t="shared" si="53"/>
        <v>-23</v>
      </c>
      <c r="AQ62" s="19">
        <f t="shared" si="53"/>
        <v>-23</v>
      </c>
      <c r="AR62" s="19">
        <f t="shared" si="53"/>
        <v>-23</v>
      </c>
      <c r="AS62" s="19">
        <f t="shared" si="53"/>
        <v>-23</v>
      </c>
      <c r="AT62" s="19">
        <f t="shared" si="53"/>
        <v>-23</v>
      </c>
      <c r="AU62" s="19">
        <f t="shared" si="53"/>
        <v>-23</v>
      </c>
      <c r="AV62" s="19">
        <f t="shared" si="53"/>
        <v>-23</v>
      </c>
      <c r="AW62" s="19">
        <f t="shared" si="53"/>
        <v>-23</v>
      </c>
      <c r="AX62" s="19">
        <f t="shared" si="53"/>
        <v>-23</v>
      </c>
      <c r="AY62" s="19">
        <f t="shared" si="53"/>
        <v>-23</v>
      </c>
      <c r="AZ62" s="19">
        <f t="shared" si="53"/>
        <v>-23</v>
      </c>
      <c r="BA62" s="19">
        <f t="shared" si="53"/>
        <v>-23</v>
      </c>
      <c r="BB62" s="19">
        <f t="shared" si="53"/>
        <v>-23</v>
      </c>
      <c r="BC62" s="19">
        <f t="shared" si="53"/>
        <v>-23</v>
      </c>
      <c r="BD62" s="19">
        <f t="shared" si="53"/>
        <v>-23</v>
      </c>
      <c r="BE62" s="19">
        <f t="shared" si="53"/>
        <v>-23</v>
      </c>
      <c r="BF62" s="19">
        <f t="shared" si="53"/>
        <v>-23</v>
      </c>
      <c r="BG62" s="19">
        <f t="shared" si="53"/>
        <v>-23</v>
      </c>
      <c r="BH62" s="19">
        <f t="shared" si="53"/>
        <v>-23</v>
      </c>
      <c r="BI62" s="19">
        <f t="shared" si="53"/>
        <v>-23</v>
      </c>
      <c r="BJ62" s="19">
        <f t="shared" si="53"/>
        <v>-23</v>
      </c>
      <c r="BK62" s="19">
        <f t="shared" si="53"/>
        <v>-23</v>
      </c>
      <c r="BL62" s="19">
        <f t="shared" si="53"/>
        <v>-23</v>
      </c>
      <c r="BM62" s="19">
        <f t="shared" si="53"/>
        <v>-23</v>
      </c>
      <c r="BN62" s="19">
        <f t="shared" si="53"/>
        <v>-23</v>
      </c>
      <c r="BO62" s="19">
        <f t="shared" si="53"/>
        <v>-23</v>
      </c>
      <c r="BP62" s="19">
        <f t="shared" si="53"/>
        <v>-23</v>
      </c>
      <c r="BQ62" s="19">
        <f t="shared" si="53"/>
        <v>-23</v>
      </c>
      <c r="BR62" s="19">
        <f t="shared" si="53"/>
        <v>-23</v>
      </c>
      <c r="BS62" s="19">
        <f t="shared" si="53"/>
        <v>-23</v>
      </c>
      <c r="BT62" s="19">
        <f t="shared" si="53"/>
        <v>-23</v>
      </c>
    </row>
    <row r="63" outlineLevel="1">
      <c r="A63" s="77"/>
      <c r="B63" s="58" t="s">
        <v>17</v>
      </c>
      <c r="C63" s="15">
        <f t="shared" ref="C63:BT63" si="54">C16+C35</f>
        <v>1034</v>
      </c>
      <c r="D63" s="15" t="str">
        <f t="shared" si="54"/>
        <v>#REF!</v>
      </c>
      <c r="E63" s="15" t="str">
        <f t="shared" si="54"/>
        <v>#REF!</v>
      </c>
      <c r="F63" s="15" t="str">
        <f t="shared" si="54"/>
        <v>#REF!</v>
      </c>
      <c r="G63" s="15" t="str">
        <f t="shared" si="54"/>
        <v>#REF!</v>
      </c>
      <c r="H63" s="15" t="str">
        <f t="shared" si="54"/>
        <v>#REF!</v>
      </c>
      <c r="I63" s="15" t="str">
        <f t="shared" si="54"/>
        <v>#REF!</v>
      </c>
      <c r="J63" s="15" t="str">
        <f t="shared" si="54"/>
        <v>#REF!</v>
      </c>
      <c r="K63" s="15" t="str">
        <f t="shared" si="54"/>
        <v>#REF!</v>
      </c>
      <c r="L63" s="15" t="str">
        <f t="shared" si="54"/>
        <v>#REF!</v>
      </c>
      <c r="M63" s="15" t="str">
        <f t="shared" si="54"/>
        <v>#REF!</v>
      </c>
      <c r="N63" s="15" t="str">
        <f t="shared" si="54"/>
        <v>#REF!</v>
      </c>
      <c r="O63" s="15" t="str">
        <f t="shared" si="54"/>
        <v>#REF!</v>
      </c>
      <c r="P63" s="15" t="str">
        <f t="shared" si="54"/>
        <v>#REF!</v>
      </c>
      <c r="Q63" s="15" t="str">
        <f t="shared" si="54"/>
        <v>#REF!</v>
      </c>
      <c r="R63" s="15" t="str">
        <f t="shared" si="54"/>
        <v>#REF!</v>
      </c>
      <c r="S63" s="15" t="str">
        <f t="shared" si="54"/>
        <v>#REF!</v>
      </c>
      <c r="T63" s="15" t="str">
        <f t="shared" si="54"/>
        <v>#REF!</v>
      </c>
      <c r="U63" s="15" t="str">
        <f t="shared" si="54"/>
        <v>#REF!</v>
      </c>
      <c r="V63" s="15" t="str">
        <f t="shared" si="54"/>
        <v>#REF!</v>
      </c>
      <c r="W63" s="15" t="str">
        <f t="shared" si="54"/>
        <v>#REF!</v>
      </c>
      <c r="X63" s="15" t="str">
        <f t="shared" si="54"/>
        <v>#REF!</v>
      </c>
      <c r="Y63" s="15" t="str">
        <f t="shared" si="54"/>
        <v>#REF!</v>
      </c>
      <c r="Z63" s="15" t="str">
        <f t="shared" si="54"/>
        <v>#REF!</v>
      </c>
      <c r="AA63" s="15" t="str">
        <f t="shared" si="54"/>
        <v>#REF!</v>
      </c>
      <c r="AB63" s="15" t="str">
        <f t="shared" si="54"/>
        <v>#REF!</v>
      </c>
      <c r="AC63" s="15" t="str">
        <f t="shared" si="54"/>
        <v>#REF!</v>
      </c>
      <c r="AD63" s="15" t="str">
        <f t="shared" si="54"/>
        <v>#REF!</v>
      </c>
      <c r="AE63" s="15" t="str">
        <f t="shared" si="54"/>
        <v>#REF!</v>
      </c>
      <c r="AF63" s="15" t="str">
        <f t="shared" si="54"/>
        <v>#REF!</v>
      </c>
      <c r="AG63" s="15" t="str">
        <f t="shared" si="54"/>
        <v>#REF!</v>
      </c>
      <c r="AH63" s="15" t="str">
        <f t="shared" si="54"/>
        <v>#REF!</v>
      </c>
      <c r="AI63" s="15" t="str">
        <f t="shared" si="54"/>
        <v>#REF!</v>
      </c>
      <c r="AJ63" s="15" t="str">
        <f t="shared" si="54"/>
        <v>#REF!</v>
      </c>
      <c r="AK63" s="15" t="str">
        <f t="shared" si="54"/>
        <v>#REF!</v>
      </c>
      <c r="AL63" s="15" t="str">
        <f t="shared" si="54"/>
        <v>#REF!</v>
      </c>
      <c r="AM63" s="15" t="str">
        <f t="shared" si="54"/>
        <v>#REF!</v>
      </c>
      <c r="AN63" s="15" t="str">
        <f t="shared" si="54"/>
        <v>#REF!</v>
      </c>
      <c r="AO63" s="15" t="str">
        <f t="shared" si="54"/>
        <v>#REF!</v>
      </c>
      <c r="AP63" s="15" t="str">
        <f t="shared" si="54"/>
        <v>#REF!</v>
      </c>
      <c r="AQ63" s="15" t="str">
        <f t="shared" si="54"/>
        <v>#REF!</v>
      </c>
      <c r="AR63" s="15" t="str">
        <f t="shared" si="54"/>
        <v>#REF!</v>
      </c>
      <c r="AS63" s="15" t="str">
        <f t="shared" si="54"/>
        <v>#REF!</v>
      </c>
      <c r="AT63" s="15" t="str">
        <f t="shared" si="54"/>
        <v>#REF!</v>
      </c>
      <c r="AU63" s="15" t="str">
        <f t="shared" si="54"/>
        <v>#REF!</v>
      </c>
      <c r="AV63" s="15" t="str">
        <f t="shared" si="54"/>
        <v>#REF!</v>
      </c>
      <c r="AW63" s="15" t="str">
        <f t="shared" si="54"/>
        <v>#REF!</v>
      </c>
      <c r="AX63" s="15" t="str">
        <f t="shared" si="54"/>
        <v>#REF!</v>
      </c>
      <c r="AY63" s="15" t="str">
        <f t="shared" si="54"/>
        <v>#REF!</v>
      </c>
      <c r="AZ63" s="15" t="str">
        <f t="shared" si="54"/>
        <v>#REF!</v>
      </c>
      <c r="BA63" s="15" t="str">
        <f t="shared" si="54"/>
        <v>#REF!</v>
      </c>
      <c r="BB63" s="15" t="str">
        <f t="shared" si="54"/>
        <v>#REF!</v>
      </c>
      <c r="BC63" s="15" t="str">
        <f t="shared" si="54"/>
        <v>#REF!</v>
      </c>
      <c r="BD63" s="15" t="str">
        <f t="shared" si="54"/>
        <v>#REF!</v>
      </c>
      <c r="BE63" s="15" t="str">
        <f t="shared" si="54"/>
        <v>#REF!</v>
      </c>
      <c r="BF63" s="15" t="str">
        <f t="shared" si="54"/>
        <v>#REF!</v>
      </c>
      <c r="BG63" s="15" t="str">
        <f t="shared" si="54"/>
        <v>#REF!</v>
      </c>
      <c r="BH63" s="15" t="str">
        <f t="shared" si="54"/>
        <v>#REF!</v>
      </c>
      <c r="BI63" s="15" t="str">
        <f t="shared" si="54"/>
        <v>#REF!</v>
      </c>
      <c r="BJ63" s="15" t="str">
        <f t="shared" si="54"/>
        <v>#REF!</v>
      </c>
      <c r="BK63" s="15" t="str">
        <f t="shared" si="54"/>
        <v>#REF!</v>
      </c>
      <c r="BL63" s="15" t="str">
        <f t="shared" si="54"/>
        <v>#REF!</v>
      </c>
      <c r="BM63" s="15" t="str">
        <f t="shared" si="54"/>
        <v>#REF!</v>
      </c>
      <c r="BN63" s="15" t="str">
        <f t="shared" si="54"/>
        <v>#REF!</v>
      </c>
      <c r="BO63" s="15" t="str">
        <f t="shared" si="54"/>
        <v>#REF!</v>
      </c>
      <c r="BP63" s="15" t="str">
        <f t="shared" si="54"/>
        <v>#REF!</v>
      </c>
      <c r="BQ63" s="15" t="str">
        <f t="shared" si="54"/>
        <v>#REF!</v>
      </c>
      <c r="BR63" s="15" t="str">
        <f t="shared" si="54"/>
        <v>#REF!</v>
      </c>
      <c r="BS63" s="15" t="str">
        <f t="shared" si="54"/>
        <v>#REF!</v>
      </c>
      <c r="BT63" s="15" t="str">
        <f t="shared" si="54"/>
        <v>#REF!</v>
      </c>
    </row>
    <row r="64" outlineLevel="1">
      <c r="A64" s="77"/>
      <c r="B64" s="58" t="s">
        <v>18</v>
      </c>
      <c r="C64" s="15">
        <f t="shared" ref="C64:BT64" si="55">C17+C36</f>
        <v>158</v>
      </c>
      <c r="D64" s="15" t="str">
        <f t="shared" si="55"/>
        <v>#REF!</v>
      </c>
      <c r="E64" s="15" t="str">
        <f t="shared" si="55"/>
        <v>#REF!</v>
      </c>
      <c r="F64" s="15" t="str">
        <f t="shared" si="55"/>
        <v>#REF!</v>
      </c>
      <c r="G64" s="15" t="str">
        <f t="shared" si="55"/>
        <v>#REF!</v>
      </c>
      <c r="H64" s="15" t="str">
        <f t="shared" si="55"/>
        <v>#REF!</v>
      </c>
      <c r="I64" s="15" t="str">
        <f t="shared" si="55"/>
        <v>#REF!</v>
      </c>
      <c r="J64" s="15" t="str">
        <f t="shared" si="55"/>
        <v>#REF!</v>
      </c>
      <c r="K64" s="15" t="str">
        <f t="shared" si="55"/>
        <v>#REF!</v>
      </c>
      <c r="L64" s="15" t="str">
        <f t="shared" si="55"/>
        <v>#REF!</v>
      </c>
      <c r="M64" s="15" t="str">
        <f t="shared" si="55"/>
        <v>#REF!</v>
      </c>
      <c r="N64" s="15" t="str">
        <f t="shared" si="55"/>
        <v>#REF!</v>
      </c>
      <c r="O64" s="15" t="str">
        <f t="shared" si="55"/>
        <v>#REF!</v>
      </c>
      <c r="P64" s="15" t="str">
        <f t="shared" si="55"/>
        <v>#REF!</v>
      </c>
      <c r="Q64" s="15" t="str">
        <f t="shared" si="55"/>
        <v>#REF!</v>
      </c>
      <c r="R64" s="15" t="str">
        <f t="shared" si="55"/>
        <v>#REF!</v>
      </c>
      <c r="S64" s="15" t="str">
        <f t="shared" si="55"/>
        <v>#REF!</v>
      </c>
      <c r="T64" s="15" t="str">
        <f t="shared" si="55"/>
        <v>#REF!</v>
      </c>
      <c r="U64" s="15" t="str">
        <f t="shared" si="55"/>
        <v>#REF!</v>
      </c>
      <c r="V64" s="15" t="str">
        <f t="shared" si="55"/>
        <v>#REF!</v>
      </c>
      <c r="W64" s="15" t="str">
        <f t="shared" si="55"/>
        <v>#REF!</v>
      </c>
      <c r="X64" s="15" t="str">
        <f t="shared" si="55"/>
        <v>#REF!</v>
      </c>
      <c r="Y64" s="15" t="str">
        <f t="shared" si="55"/>
        <v>#REF!</v>
      </c>
      <c r="Z64" s="15" t="str">
        <f t="shared" si="55"/>
        <v>#REF!</v>
      </c>
      <c r="AA64" s="15" t="str">
        <f t="shared" si="55"/>
        <v>#REF!</v>
      </c>
      <c r="AB64" s="15" t="str">
        <f t="shared" si="55"/>
        <v>#REF!</v>
      </c>
      <c r="AC64" s="15" t="str">
        <f t="shared" si="55"/>
        <v>#REF!</v>
      </c>
      <c r="AD64" s="15" t="str">
        <f t="shared" si="55"/>
        <v>#REF!</v>
      </c>
      <c r="AE64" s="15" t="str">
        <f t="shared" si="55"/>
        <v>#REF!</v>
      </c>
      <c r="AF64" s="15" t="str">
        <f t="shared" si="55"/>
        <v>#REF!</v>
      </c>
      <c r="AG64" s="15" t="str">
        <f t="shared" si="55"/>
        <v>#REF!</v>
      </c>
      <c r="AH64" s="15" t="str">
        <f t="shared" si="55"/>
        <v>#REF!</v>
      </c>
      <c r="AI64" s="15" t="str">
        <f t="shared" si="55"/>
        <v>#REF!</v>
      </c>
      <c r="AJ64" s="15" t="str">
        <f t="shared" si="55"/>
        <v>#REF!</v>
      </c>
      <c r="AK64" s="15" t="str">
        <f t="shared" si="55"/>
        <v>#REF!</v>
      </c>
      <c r="AL64" s="15" t="str">
        <f t="shared" si="55"/>
        <v>#REF!</v>
      </c>
      <c r="AM64" s="15" t="str">
        <f t="shared" si="55"/>
        <v>#REF!</v>
      </c>
      <c r="AN64" s="15" t="str">
        <f t="shared" si="55"/>
        <v>#REF!</v>
      </c>
      <c r="AO64" s="15" t="str">
        <f t="shared" si="55"/>
        <v>#REF!</v>
      </c>
      <c r="AP64" s="15" t="str">
        <f t="shared" si="55"/>
        <v>#REF!</v>
      </c>
      <c r="AQ64" s="15" t="str">
        <f t="shared" si="55"/>
        <v>#REF!</v>
      </c>
      <c r="AR64" s="15" t="str">
        <f t="shared" si="55"/>
        <v>#REF!</v>
      </c>
      <c r="AS64" s="15" t="str">
        <f t="shared" si="55"/>
        <v>#REF!</v>
      </c>
      <c r="AT64" s="15" t="str">
        <f t="shared" si="55"/>
        <v>#REF!</v>
      </c>
      <c r="AU64" s="15" t="str">
        <f t="shared" si="55"/>
        <v>#REF!</v>
      </c>
      <c r="AV64" s="15" t="str">
        <f t="shared" si="55"/>
        <v>#REF!</v>
      </c>
      <c r="AW64" s="15" t="str">
        <f t="shared" si="55"/>
        <v>#REF!</v>
      </c>
      <c r="AX64" s="15" t="str">
        <f t="shared" si="55"/>
        <v>#REF!</v>
      </c>
      <c r="AY64" s="15" t="str">
        <f t="shared" si="55"/>
        <v>#REF!</v>
      </c>
      <c r="AZ64" s="15" t="str">
        <f t="shared" si="55"/>
        <v>#REF!</v>
      </c>
      <c r="BA64" s="15" t="str">
        <f t="shared" si="55"/>
        <v>#REF!</v>
      </c>
      <c r="BB64" s="15" t="str">
        <f t="shared" si="55"/>
        <v>#REF!</v>
      </c>
      <c r="BC64" s="15" t="str">
        <f t="shared" si="55"/>
        <v>#REF!</v>
      </c>
      <c r="BD64" s="15" t="str">
        <f t="shared" si="55"/>
        <v>#REF!</v>
      </c>
      <c r="BE64" s="15" t="str">
        <f t="shared" si="55"/>
        <v>#REF!</v>
      </c>
      <c r="BF64" s="15" t="str">
        <f t="shared" si="55"/>
        <v>#REF!</v>
      </c>
      <c r="BG64" s="15" t="str">
        <f t="shared" si="55"/>
        <v>#REF!</v>
      </c>
      <c r="BH64" s="15" t="str">
        <f t="shared" si="55"/>
        <v>#REF!</v>
      </c>
      <c r="BI64" s="15" t="str">
        <f t="shared" si="55"/>
        <v>#REF!</v>
      </c>
      <c r="BJ64" s="15" t="str">
        <f t="shared" si="55"/>
        <v>#REF!</v>
      </c>
      <c r="BK64" s="15" t="str">
        <f t="shared" si="55"/>
        <v>#REF!</v>
      </c>
      <c r="BL64" s="15" t="str">
        <f t="shared" si="55"/>
        <v>#REF!</v>
      </c>
      <c r="BM64" s="15" t="str">
        <f t="shared" si="55"/>
        <v>#REF!</v>
      </c>
      <c r="BN64" s="15" t="str">
        <f t="shared" si="55"/>
        <v>#REF!</v>
      </c>
      <c r="BO64" s="15" t="str">
        <f t="shared" si="55"/>
        <v>#REF!</v>
      </c>
      <c r="BP64" s="15" t="str">
        <f t="shared" si="55"/>
        <v>#REF!</v>
      </c>
      <c r="BQ64" s="15" t="str">
        <f t="shared" si="55"/>
        <v>#REF!</v>
      </c>
      <c r="BR64" s="15" t="str">
        <f t="shared" si="55"/>
        <v>#REF!</v>
      </c>
      <c r="BS64" s="15" t="str">
        <f t="shared" si="55"/>
        <v>#REF!</v>
      </c>
      <c r="BT64" s="15" t="str">
        <f t="shared" si="55"/>
        <v>#REF!</v>
      </c>
    </row>
    <row r="65" outlineLevel="1">
      <c r="A65" s="77"/>
      <c r="B65" s="58" t="s">
        <v>27</v>
      </c>
      <c r="C65" s="15">
        <f t="shared" ref="C65:BT65" si="56">C18+C37</f>
        <v>1300</v>
      </c>
      <c r="D65" s="15" t="str">
        <f t="shared" si="56"/>
        <v>#REF!</v>
      </c>
      <c r="E65" s="15" t="str">
        <f t="shared" si="56"/>
        <v>#REF!</v>
      </c>
      <c r="F65" s="15" t="str">
        <f t="shared" si="56"/>
        <v>#REF!</v>
      </c>
      <c r="G65" s="15" t="str">
        <f t="shared" si="56"/>
        <v>#REF!</v>
      </c>
      <c r="H65" s="15" t="str">
        <f t="shared" si="56"/>
        <v>#REF!</v>
      </c>
      <c r="I65" s="15" t="str">
        <f t="shared" si="56"/>
        <v>#REF!</v>
      </c>
      <c r="J65" s="15" t="str">
        <f t="shared" si="56"/>
        <v>#REF!</v>
      </c>
      <c r="K65" s="15" t="str">
        <f t="shared" si="56"/>
        <v>#REF!</v>
      </c>
      <c r="L65" s="15" t="str">
        <f t="shared" si="56"/>
        <v>#REF!</v>
      </c>
      <c r="M65" s="15" t="str">
        <f t="shared" si="56"/>
        <v>#REF!</v>
      </c>
      <c r="N65" s="15" t="str">
        <f t="shared" si="56"/>
        <v>#REF!</v>
      </c>
      <c r="O65" s="15" t="str">
        <f t="shared" si="56"/>
        <v>#REF!</v>
      </c>
      <c r="P65" s="15" t="str">
        <f t="shared" si="56"/>
        <v>#REF!</v>
      </c>
      <c r="Q65" s="15" t="str">
        <f t="shared" si="56"/>
        <v>#REF!</v>
      </c>
      <c r="R65" s="15" t="str">
        <f t="shared" si="56"/>
        <v>#REF!</v>
      </c>
      <c r="S65" s="15" t="str">
        <f t="shared" si="56"/>
        <v>#REF!</v>
      </c>
      <c r="T65" s="15" t="str">
        <f t="shared" si="56"/>
        <v>#REF!</v>
      </c>
      <c r="U65" s="15" t="str">
        <f t="shared" si="56"/>
        <v>#REF!</v>
      </c>
      <c r="V65" s="15" t="str">
        <f t="shared" si="56"/>
        <v>#REF!</v>
      </c>
      <c r="W65" s="15" t="str">
        <f t="shared" si="56"/>
        <v>#REF!</v>
      </c>
      <c r="X65" s="15" t="str">
        <f t="shared" si="56"/>
        <v>#REF!</v>
      </c>
      <c r="Y65" s="15" t="str">
        <f t="shared" si="56"/>
        <v>#REF!</v>
      </c>
      <c r="Z65" s="15" t="str">
        <f t="shared" si="56"/>
        <v>#REF!</v>
      </c>
      <c r="AA65" s="15" t="str">
        <f t="shared" si="56"/>
        <v>#REF!</v>
      </c>
      <c r="AB65" s="15" t="str">
        <f t="shared" si="56"/>
        <v>#REF!</v>
      </c>
      <c r="AC65" s="15" t="str">
        <f t="shared" si="56"/>
        <v>#REF!</v>
      </c>
      <c r="AD65" s="15" t="str">
        <f t="shared" si="56"/>
        <v>#REF!</v>
      </c>
      <c r="AE65" s="15" t="str">
        <f t="shared" si="56"/>
        <v>#REF!</v>
      </c>
      <c r="AF65" s="15" t="str">
        <f t="shared" si="56"/>
        <v>#REF!</v>
      </c>
      <c r="AG65" s="15" t="str">
        <f t="shared" si="56"/>
        <v>#REF!</v>
      </c>
      <c r="AH65" s="15" t="str">
        <f t="shared" si="56"/>
        <v>#REF!</v>
      </c>
      <c r="AI65" s="15" t="str">
        <f t="shared" si="56"/>
        <v>#REF!</v>
      </c>
      <c r="AJ65" s="15" t="str">
        <f t="shared" si="56"/>
        <v>#REF!</v>
      </c>
      <c r="AK65" s="15" t="str">
        <f t="shared" si="56"/>
        <v>#REF!</v>
      </c>
      <c r="AL65" s="15" t="str">
        <f t="shared" si="56"/>
        <v>#REF!</v>
      </c>
      <c r="AM65" s="15" t="str">
        <f t="shared" si="56"/>
        <v>#REF!</v>
      </c>
      <c r="AN65" s="15" t="str">
        <f t="shared" si="56"/>
        <v>#REF!</v>
      </c>
      <c r="AO65" s="15" t="str">
        <f t="shared" si="56"/>
        <v>#REF!</v>
      </c>
      <c r="AP65" s="15" t="str">
        <f t="shared" si="56"/>
        <v>#REF!</v>
      </c>
      <c r="AQ65" s="15" t="str">
        <f t="shared" si="56"/>
        <v>#REF!</v>
      </c>
      <c r="AR65" s="15" t="str">
        <f t="shared" si="56"/>
        <v>#REF!</v>
      </c>
      <c r="AS65" s="15" t="str">
        <f t="shared" si="56"/>
        <v>#REF!</v>
      </c>
      <c r="AT65" s="15" t="str">
        <f t="shared" si="56"/>
        <v>#REF!</v>
      </c>
      <c r="AU65" s="15" t="str">
        <f t="shared" si="56"/>
        <v>#REF!</v>
      </c>
      <c r="AV65" s="15" t="str">
        <f t="shared" si="56"/>
        <v>#REF!</v>
      </c>
      <c r="AW65" s="15" t="str">
        <f t="shared" si="56"/>
        <v>#REF!</v>
      </c>
      <c r="AX65" s="15" t="str">
        <f t="shared" si="56"/>
        <v>#REF!</v>
      </c>
      <c r="AY65" s="15" t="str">
        <f t="shared" si="56"/>
        <v>#REF!</v>
      </c>
      <c r="AZ65" s="15" t="str">
        <f t="shared" si="56"/>
        <v>#REF!</v>
      </c>
      <c r="BA65" s="15" t="str">
        <f t="shared" si="56"/>
        <v>#REF!</v>
      </c>
      <c r="BB65" s="15" t="str">
        <f t="shared" si="56"/>
        <v>#REF!</v>
      </c>
      <c r="BC65" s="15" t="str">
        <f t="shared" si="56"/>
        <v>#REF!</v>
      </c>
      <c r="BD65" s="15" t="str">
        <f t="shared" si="56"/>
        <v>#REF!</v>
      </c>
      <c r="BE65" s="15" t="str">
        <f t="shared" si="56"/>
        <v>#REF!</v>
      </c>
      <c r="BF65" s="15" t="str">
        <f t="shared" si="56"/>
        <v>#REF!</v>
      </c>
      <c r="BG65" s="15" t="str">
        <f t="shared" si="56"/>
        <v>#REF!</v>
      </c>
      <c r="BH65" s="15" t="str">
        <f t="shared" si="56"/>
        <v>#REF!</v>
      </c>
      <c r="BI65" s="15" t="str">
        <f t="shared" si="56"/>
        <v>#REF!</v>
      </c>
      <c r="BJ65" s="15" t="str">
        <f t="shared" si="56"/>
        <v>#REF!</v>
      </c>
      <c r="BK65" s="15" t="str">
        <f t="shared" si="56"/>
        <v>#REF!</v>
      </c>
      <c r="BL65" s="15" t="str">
        <f t="shared" si="56"/>
        <v>#REF!</v>
      </c>
      <c r="BM65" s="15" t="str">
        <f t="shared" si="56"/>
        <v>#REF!</v>
      </c>
      <c r="BN65" s="15" t="str">
        <f t="shared" si="56"/>
        <v>#REF!</v>
      </c>
      <c r="BO65" s="15" t="str">
        <f t="shared" si="56"/>
        <v>#REF!</v>
      </c>
      <c r="BP65" s="15" t="str">
        <f t="shared" si="56"/>
        <v>#REF!</v>
      </c>
      <c r="BQ65" s="15" t="str">
        <f t="shared" si="56"/>
        <v>#REF!</v>
      </c>
      <c r="BR65" s="15" t="str">
        <f t="shared" si="56"/>
        <v>#REF!</v>
      </c>
      <c r="BS65" s="15" t="str">
        <f t="shared" si="56"/>
        <v>#REF!</v>
      </c>
      <c r="BT65" s="15" t="str">
        <f t="shared" si="56"/>
        <v>#REF!</v>
      </c>
    </row>
    <row r="66" outlineLevel="1">
      <c r="A66" s="37"/>
      <c r="B66" s="40" t="s">
        <v>28</v>
      </c>
      <c r="C66" s="19">
        <f t="shared" ref="C66:BT66" si="57">C19+C38</f>
        <v>2492</v>
      </c>
      <c r="D66" s="19" t="str">
        <f t="shared" si="57"/>
        <v>#REF!</v>
      </c>
      <c r="E66" s="19" t="str">
        <f t="shared" si="57"/>
        <v>#REF!</v>
      </c>
      <c r="F66" s="19" t="str">
        <f t="shared" si="57"/>
        <v>#REF!</v>
      </c>
      <c r="G66" s="19" t="str">
        <f t="shared" si="57"/>
        <v>#REF!</v>
      </c>
      <c r="H66" s="19" t="str">
        <f t="shared" si="57"/>
        <v>#REF!</v>
      </c>
      <c r="I66" s="19" t="str">
        <f t="shared" si="57"/>
        <v>#REF!</v>
      </c>
      <c r="J66" s="19" t="str">
        <f t="shared" si="57"/>
        <v>#REF!</v>
      </c>
      <c r="K66" s="19" t="str">
        <f t="shared" si="57"/>
        <v>#REF!</v>
      </c>
      <c r="L66" s="19" t="str">
        <f t="shared" si="57"/>
        <v>#REF!</v>
      </c>
      <c r="M66" s="19" t="str">
        <f t="shared" si="57"/>
        <v>#REF!</v>
      </c>
      <c r="N66" s="19" t="str">
        <f t="shared" si="57"/>
        <v>#REF!</v>
      </c>
      <c r="O66" s="19" t="str">
        <f t="shared" si="57"/>
        <v>#REF!</v>
      </c>
      <c r="P66" s="19" t="str">
        <f t="shared" si="57"/>
        <v>#REF!</v>
      </c>
      <c r="Q66" s="19" t="str">
        <f t="shared" si="57"/>
        <v>#REF!</v>
      </c>
      <c r="R66" s="19" t="str">
        <f t="shared" si="57"/>
        <v>#REF!</v>
      </c>
      <c r="S66" s="19" t="str">
        <f t="shared" si="57"/>
        <v>#REF!</v>
      </c>
      <c r="T66" s="19" t="str">
        <f t="shared" si="57"/>
        <v>#REF!</v>
      </c>
      <c r="U66" s="19" t="str">
        <f t="shared" si="57"/>
        <v>#REF!</v>
      </c>
      <c r="V66" s="19" t="str">
        <f t="shared" si="57"/>
        <v>#REF!</v>
      </c>
      <c r="W66" s="19" t="str">
        <f t="shared" si="57"/>
        <v>#REF!</v>
      </c>
      <c r="X66" s="19" t="str">
        <f t="shared" si="57"/>
        <v>#REF!</v>
      </c>
      <c r="Y66" s="19" t="str">
        <f t="shared" si="57"/>
        <v>#REF!</v>
      </c>
      <c r="Z66" s="19" t="str">
        <f t="shared" si="57"/>
        <v>#REF!</v>
      </c>
      <c r="AA66" s="19" t="str">
        <f t="shared" si="57"/>
        <v>#REF!</v>
      </c>
      <c r="AB66" s="19" t="str">
        <f t="shared" si="57"/>
        <v>#REF!</v>
      </c>
      <c r="AC66" s="19" t="str">
        <f t="shared" si="57"/>
        <v>#REF!</v>
      </c>
      <c r="AD66" s="19" t="str">
        <f t="shared" si="57"/>
        <v>#REF!</v>
      </c>
      <c r="AE66" s="19" t="str">
        <f t="shared" si="57"/>
        <v>#REF!</v>
      </c>
      <c r="AF66" s="19" t="str">
        <f t="shared" si="57"/>
        <v>#REF!</v>
      </c>
      <c r="AG66" s="19" t="str">
        <f t="shared" si="57"/>
        <v>#REF!</v>
      </c>
      <c r="AH66" s="19" t="str">
        <f t="shared" si="57"/>
        <v>#REF!</v>
      </c>
      <c r="AI66" s="19" t="str">
        <f t="shared" si="57"/>
        <v>#REF!</v>
      </c>
      <c r="AJ66" s="19" t="str">
        <f t="shared" si="57"/>
        <v>#REF!</v>
      </c>
      <c r="AK66" s="19" t="str">
        <f t="shared" si="57"/>
        <v>#REF!</v>
      </c>
      <c r="AL66" s="19" t="str">
        <f t="shared" si="57"/>
        <v>#REF!</v>
      </c>
      <c r="AM66" s="19" t="str">
        <f t="shared" si="57"/>
        <v>#REF!</v>
      </c>
      <c r="AN66" s="19" t="str">
        <f t="shared" si="57"/>
        <v>#REF!</v>
      </c>
      <c r="AO66" s="19" t="str">
        <f t="shared" si="57"/>
        <v>#REF!</v>
      </c>
      <c r="AP66" s="19" t="str">
        <f t="shared" si="57"/>
        <v>#REF!</v>
      </c>
      <c r="AQ66" s="19" t="str">
        <f t="shared" si="57"/>
        <v>#REF!</v>
      </c>
      <c r="AR66" s="19" t="str">
        <f t="shared" si="57"/>
        <v>#REF!</v>
      </c>
      <c r="AS66" s="19" t="str">
        <f t="shared" si="57"/>
        <v>#REF!</v>
      </c>
      <c r="AT66" s="19" t="str">
        <f t="shared" si="57"/>
        <v>#REF!</v>
      </c>
      <c r="AU66" s="19" t="str">
        <f t="shared" si="57"/>
        <v>#REF!</v>
      </c>
      <c r="AV66" s="19" t="str">
        <f t="shared" si="57"/>
        <v>#REF!</v>
      </c>
      <c r="AW66" s="19" t="str">
        <f t="shared" si="57"/>
        <v>#REF!</v>
      </c>
      <c r="AX66" s="19" t="str">
        <f t="shared" si="57"/>
        <v>#REF!</v>
      </c>
      <c r="AY66" s="19" t="str">
        <f t="shared" si="57"/>
        <v>#REF!</v>
      </c>
      <c r="AZ66" s="19" t="str">
        <f t="shared" si="57"/>
        <v>#REF!</v>
      </c>
      <c r="BA66" s="19" t="str">
        <f t="shared" si="57"/>
        <v>#REF!</v>
      </c>
      <c r="BB66" s="19" t="str">
        <f t="shared" si="57"/>
        <v>#REF!</v>
      </c>
      <c r="BC66" s="19" t="str">
        <f t="shared" si="57"/>
        <v>#REF!</v>
      </c>
      <c r="BD66" s="19" t="str">
        <f t="shared" si="57"/>
        <v>#REF!</v>
      </c>
      <c r="BE66" s="19" t="str">
        <f t="shared" si="57"/>
        <v>#REF!</v>
      </c>
      <c r="BF66" s="19" t="str">
        <f t="shared" si="57"/>
        <v>#REF!</v>
      </c>
      <c r="BG66" s="19" t="str">
        <f t="shared" si="57"/>
        <v>#REF!</v>
      </c>
      <c r="BH66" s="19" t="str">
        <f t="shared" si="57"/>
        <v>#REF!</v>
      </c>
      <c r="BI66" s="19" t="str">
        <f t="shared" si="57"/>
        <v>#REF!</v>
      </c>
      <c r="BJ66" s="19" t="str">
        <f t="shared" si="57"/>
        <v>#REF!</v>
      </c>
      <c r="BK66" s="19" t="str">
        <f t="shared" si="57"/>
        <v>#REF!</v>
      </c>
      <c r="BL66" s="19" t="str">
        <f t="shared" si="57"/>
        <v>#REF!</v>
      </c>
      <c r="BM66" s="19" t="str">
        <f t="shared" si="57"/>
        <v>#REF!</v>
      </c>
      <c r="BN66" s="19" t="str">
        <f t="shared" si="57"/>
        <v>#REF!</v>
      </c>
      <c r="BO66" s="19" t="str">
        <f t="shared" si="57"/>
        <v>#REF!</v>
      </c>
      <c r="BP66" s="19" t="str">
        <f t="shared" si="57"/>
        <v>#REF!</v>
      </c>
      <c r="BQ66" s="19" t="str">
        <f t="shared" si="57"/>
        <v>#REF!</v>
      </c>
      <c r="BR66" s="19" t="str">
        <f t="shared" si="57"/>
        <v>#REF!</v>
      </c>
      <c r="BS66" s="19" t="str">
        <f t="shared" si="57"/>
        <v>#REF!</v>
      </c>
      <c r="BT66" s="19" t="str">
        <f t="shared" si="57"/>
        <v>#REF!</v>
      </c>
    </row>
    <row r="67" collapsed="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row>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outlineLevelRow="1"/>
  <cols>
    <col customWidth="1" min="1" max="1" width="12.0"/>
    <col customWidth="1" min="2" max="2" width="16.88"/>
    <col customWidth="1" min="3" max="72" width="7.5"/>
  </cols>
  <sheetData>
    <row r="1">
      <c r="A1" s="1"/>
      <c r="B1" s="1" t="s">
        <v>0</v>
      </c>
      <c r="C1" s="2">
        <v>2022.0</v>
      </c>
      <c r="D1" s="3">
        <f t="shared" ref="D1:BT1" si="1">+C1+1</f>
        <v>2023</v>
      </c>
      <c r="E1" s="3">
        <f t="shared" si="1"/>
        <v>2024</v>
      </c>
      <c r="F1" s="3">
        <f t="shared" si="1"/>
        <v>2025</v>
      </c>
      <c r="G1" s="3">
        <f t="shared" si="1"/>
        <v>2026</v>
      </c>
      <c r="H1" s="3">
        <f t="shared" si="1"/>
        <v>2027</v>
      </c>
      <c r="I1" s="3">
        <f t="shared" si="1"/>
        <v>2028</v>
      </c>
      <c r="J1" s="3">
        <f t="shared" si="1"/>
        <v>2029</v>
      </c>
      <c r="K1" s="3">
        <f t="shared" si="1"/>
        <v>2030</v>
      </c>
      <c r="L1" s="3">
        <f t="shared" si="1"/>
        <v>2031</v>
      </c>
      <c r="M1" s="3">
        <f t="shared" si="1"/>
        <v>2032</v>
      </c>
      <c r="N1" s="3">
        <f t="shared" si="1"/>
        <v>2033</v>
      </c>
      <c r="O1" s="3">
        <f t="shared" si="1"/>
        <v>2034</v>
      </c>
      <c r="P1" s="3">
        <f t="shared" si="1"/>
        <v>2035</v>
      </c>
      <c r="Q1" s="3">
        <f t="shared" si="1"/>
        <v>2036</v>
      </c>
      <c r="R1" s="3">
        <f t="shared" si="1"/>
        <v>2037</v>
      </c>
      <c r="S1" s="3">
        <f t="shared" si="1"/>
        <v>2038</v>
      </c>
      <c r="T1" s="3">
        <f t="shared" si="1"/>
        <v>2039</v>
      </c>
      <c r="U1" s="3">
        <f t="shared" si="1"/>
        <v>2040</v>
      </c>
      <c r="V1" s="3">
        <f t="shared" si="1"/>
        <v>2041</v>
      </c>
      <c r="W1" s="3">
        <f t="shared" si="1"/>
        <v>2042</v>
      </c>
      <c r="X1" s="3">
        <f t="shared" si="1"/>
        <v>2043</v>
      </c>
      <c r="Y1" s="3">
        <f t="shared" si="1"/>
        <v>2044</v>
      </c>
      <c r="Z1" s="3">
        <f t="shared" si="1"/>
        <v>2045</v>
      </c>
      <c r="AA1" s="3">
        <f t="shared" si="1"/>
        <v>2046</v>
      </c>
      <c r="AB1" s="3">
        <f t="shared" si="1"/>
        <v>2047</v>
      </c>
      <c r="AC1" s="3">
        <f t="shared" si="1"/>
        <v>2048</v>
      </c>
      <c r="AD1" s="3">
        <f t="shared" si="1"/>
        <v>2049</v>
      </c>
      <c r="AE1" s="3">
        <f t="shared" si="1"/>
        <v>2050</v>
      </c>
      <c r="AF1" s="3">
        <f t="shared" si="1"/>
        <v>2051</v>
      </c>
      <c r="AG1" s="3">
        <f t="shared" si="1"/>
        <v>2052</v>
      </c>
      <c r="AH1" s="3">
        <f t="shared" si="1"/>
        <v>2053</v>
      </c>
      <c r="AI1" s="3">
        <f t="shared" si="1"/>
        <v>2054</v>
      </c>
      <c r="AJ1" s="3">
        <f t="shared" si="1"/>
        <v>2055</v>
      </c>
      <c r="AK1" s="3">
        <f t="shared" si="1"/>
        <v>2056</v>
      </c>
      <c r="AL1" s="3">
        <f t="shared" si="1"/>
        <v>2057</v>
      </c>
      <c r="AM1" s="3">
        <f t="shared" si="1"/>
        <v>2058</v>
      </c>
      <c r="AN1" s="3">
        <f t="shared" si="1"/>
        <v>2059</v>
      </c>
      <c r="AO1" s="3">
        <f t="shared" si="1"/>
        <v>2060</v>
      </c>
      <c r="AP1" s="3">
        <f t="shared" si="1"/>
        <v>2061</v>
      </c>
      <c r="AQ1" s="3">
        <f t="shared" si="1"/>
        <v>2062</v>
      </c>
      <c r="AR1" s="3">
        <f t="shared" si="1"/>
        <v>2063</v>
      </c>
      <c r="AS1" s="3">
        <f t="shared" si="1"/>
        <v>2064</v>
      </c>
      <c r="AT1" s="3">
        <f t="shared" si="1"/>
        <v>2065</v>
      </c>
      <c r="AU1" s="3">
        <f t="shared" si="1"/>
        <v>2066</v>
      </c>
      <c r="AV1" s="3">
        <f t="shared" si="1"/>
        <v>2067</v>
      </c>
      <c r="AW1" s="3">
        <f t="shared" si="1"/>
        <v>2068</v>
      </c>
      <c r="AX1" s="3">
        <f t="shared" si="1"/>
        <v>2069</v>
      </c>
      <c r="AY1" s="3">
        <f t="shared" si="1"/>
        <v>2070</v>
      </c>
      <c r="AZ1" s="3">
        <f t="shared" si="1"/>
        <v>2071</v>
      </c>
      <c r="BA1" s="3">
        <f t="shared" si="1"/>
        <v>2072</v>
      </c>
      <c r="BB1" s="3">
        <f t="shared" si="1"/>
        <v>2073</v>
      </c>
      <c r="BC1" s="3">
        <f t="shared" si="1"/>
        <v>2074</v>
      </c>
      <c r="BD1" s="3">
        <f t="shared" si="1"/>
        <v>2075</v>
      </c>
      <c r="BE1" s="3">
        <f t="shared" si="1"/>
        <v>2076</v>
      </c>
      <c r="BF1" s="3">
        <f t="shared" si="1"/>
        <v>2077</v>
      </c>
      <c r="BG1" s="3">
        <f t="shared" si="1"/>
        <v>2078</v>
      </c>
      <c r="BH1" s="3">
        <f t="shared" si="1"/>
        <v>2079</v>
      </c>
      <c r="BI1" s="3">
        <f t="shared" si="1"/>
        <v>2080</v>
      </c>
      <c r="BJ1" s="3">
        <f t="shared" si="1"/>
        <v>2081</v>
      </c>
      <c r="BK1" s="3">
        <f t="shared" si="1"/>
        <v>2082</v>
      </c>
      <c r="BL1" s="3">
        <f t="shared" si="1"/>
        <v>2083</v>
      </c>
      <c r="BM1" s="3">
        <f t="shared" si="1"/>
        <v>2084</v>
      </c>
      <c r="BN1" s="3">
        <f t="shared" si="1"/>
        <v>2085</v>
      </c>
      <c r="BO1" s="3">
        <f t="shared" si="1"/>
        <v>2086</v>
      </c>
      <c r="BP1" s="3">
        <f t="shared" si="1"/>
        <v>2087</v>
      </c>
      <c r="BQ1" s="3">
        <f t="shared" si="1"/>
        <v>2088</v>
      </c>
      <c r="BR1" s="3">
        <f t="shared" si="1"/>
        <v>2089</v>
      </c>
      <c r="BS1" s="3">
        <f t="shared" si="1"/>
        <v>2090</v>
      </c>
      <c r="BT1" s="3">
        <f t="shared" si="1"/>
        <v>2091</v>
      </c>
    </row>
    <row r="2">
      <c r="A2" s="16" t="s">
        <v>51</v>
      </c>
      <c r="B2" s="17" t="s">
        <v>10</v>
      </c>
      <c r="C2" s="14">
        <v>31.0</v>
      </c>
      <c r="D2" s="15">
        <f t="shared" ref="D2:BT2" si="2">C2+1</f>
        <v>32</v>
      </c>
      <c r="E2" s="15">
        <f t="shared" si="2"/>
        <v>33</v>
      </c>
      <c r="F2" s="15">
        <f t="shared" si="2"/>
        <v>34</v>
      </c>
      <c r="G2" s="15">
        <f t="shared" si="2"/>
        <v>35</v>
      </c>
      <c r="H2" s="15">
        <f t="shared" si="2"/>
        <v>36</v>
      </c>
      <c r="I2" s="15">
        <f t="shared" si="2"/>
        <v>37</v>
      </c>
      <c r="J2" s="15">
        <f t="shared" si="2"/>
        <v>38</v>
      </c>
      <c r="K2" s="15">
        <f t="shared" si="2"/>
        <v>39</v>
      </c>
      <c r="L2" s="15">
        <f t="shared" si="2"/>
        <v>40</v>
      </c>
      <c r="M2" s="15">
        <f t="shared" si="2"/>
        <v>41</v>
      </c>
      <c r="N2" s="15">
        <f t="shared" si="2"/>
        <v>42</v>
      </c>
      <c r="O2" s="15">
        <f t="shared" si="2"/>
        <v>43</v>
      </c>
      <c r="P2" s="15">
        <f t="shared" si="2"/>
        <v>44</v>
      </c>
      <c r="Q2" s="15">
        <f t="shared" si="2"/>
        <v>45</v>
      </c>
      <c r="R2" s="15">
        <f t="shared" si="2"/>
        <v>46</v>
      </c>
      <c r="S2" s="15">
        <f t="shared" si="2"/>
        <v>47</v>
      </c>
      <c r="T2" s="15">
        <f t="shared" si="2"/>
        <v>48</v>
      </c>
      <c r="U2" s="15">
        <f t="shared" si="2"/>
        <v>49</v>
      </c>
      <c r="V2" s="15">
        <f t="shared" si="2"/>
        <v>50</v>
      </c>
      <c r="W2" s="15">
        <f t="shared" si="2"/>
        <v>51</v>
      </c>
      <c r="X2" s="15">
        <f t="shared" si="2"/>
        <v>52</v>
      </c>
      <c r="Y2" s="15">
        <f t="shared" si="2"/>
        <v>53</v>
      </c>
      <c r="Z2" s="15">
        <f t="shared" si="2"/>
        <v>54</v>
      </c>
      <c r="AA2" s="15">
        <f t="shared" si="2"/>
        <v>55</v>
      </c>
      <c r="AB2" s="15">
        <f t="shared" si="2"/>
        <v>56</v>
      </c>
      <c r="AC2" s="15">
        <f t="shared" si="2"/>
        <v>57</v>
      </c>
      <c r="AD2" s="15">
        <f t="shared" si="2"/>
        <v>58</v>
      </c>
      <c r="AE2" s="15">
        <f t="shared" si="2"/>
        <v>59</v>
      </c>
      <c r="AF2" s="15">
        <f t="shared" si="2"/>
        <v>60</v>
      </c>
      <c r="AG2" s="15">
        <f t="shared" si="2"/>
        <v>61</v>
      </c>
      <c r="AH2" s="15">
        <f t="shared" si="2"/>
        <v>62</v>
      </c>
      <c r="AI2" s="15">
        <f t="shared" si="2"/>
        <v>63</v>
      </c>
      <c r="AJ2" s="15">
        <f t="shared" si="2"/>
        <v>64</v>
      </c>
      <c r="AK2" s="15">
        <f t="shared" si="2"/>
        <v>65</v>
      </c>
      <c r="AL2" s="15">
        <f t="shared" si="2"/>
        <v>66</v>
      </c>
      <c r="AM2" s="15">
        <f t="shared" si="2"/>
        <v>67</v>
      </c>
      <c r="AN2" s="15">
        <f t="shared" si="2"/>
        <v>68</v>
      </c>
      <c r="AO2" s="15">
        <f t="shared" si="2"/>
        <v>69</v>
      </c>
      <c r="AP2" s="15">
        <f t="shared" si="2"/>
        <v>70</v>
      </c>
      <c r="AQ2" s="15">
        <f t="shared" si="2"/>
        <v>71</v>
      </c>
      <c r="AR2" s="15">
        <f t="shared" si="2"/>
        <v>72</v>
      </c>
      <c r="AS2" s="15">
        <f t="shared" si="2"/>
        <v>73</v>
      </c>
      <c r="AT2" s="15">
        <f t="shared" si="2"/>
        <v>74</v>
      </c>
      <c r="AU2" s="15">
        <f t="shared" si="2"/>
        <v>75</v>
      </c>
      <c r="AV2" s="15">
        <f t="shared" si="2"/>
        <v>76</v>
      </c>
      <c r="AW2" s="15">
        <f t="shared" si="2"/>
        <v>77</v>
      </c>
      <c r="AX2" s="15">
        <f t="shared" si="2"/>
        <v>78</v>
      </c>
      <c r="AY2" s="15">
        <f t="shared" si="2"/>
        <v>79</v>
      </c>
      <c r="AZ2" s="15">
        <f t="shared" si="2"/>
        <v>80</v>
      </c>
      <c r="BA2" s="15">
        <f t="shared" si="2"/>
        <v>81</v>
      </c>
      <c r="BB2" s="15">
        <f t="shared" si="2"/>
        <v>82</v>
      </c>
      <c r="BC2" s="15">
        <f t="shared" si="2"/>
        <v>83</v>
      </c>
      <c r="BD2" s="15">
        <f t="shared" si="2"/>
        <v>84</v>
      </c>
      <c r="BE2" s="15">
        <f t="shared" si="2"/>
        <v>85</v>
      </c>
      <c r="BF2" s="15">
        <f t="shared" si="2"/>
        <v>86</v>
      </c>
      <c r="BG2" s="15">
        <f t="shared" si="2"/>
        <v>87</v>
      </c>
      <c r="BH2" s="15">
        <f t="shared" si="2"/>
        <v>88</v>
      </c>
      <c r="BI2" s="15">
        <f t="shared" si="2"/>
        <v>89</v>
      </c>
      <c r="BJ2" s="15">
        <f t="shared" si="2"/>
        <v>90</v>
      </c>
      <c r="BK2" s="15">
        <f t="shared" si="2"/>
        <v>91</v>
      </c>
      <c r="BL2" s="15">
        <f t="shared" si="2"/>
        <v>92</v>
      </c>
      <c r="BM2" s="15">
        <f t="shared" si="2"/>
        <v>93</v>
      </c>
      <c r="BN2" s="15">
        <f t="shared" si="2"/>
        <v>94</v>
      </c>
      <c r="BO2" s="15">
        <f t="shared" si="2"/>
        <v>95</v>
      </c>
      <c r="BP2" s="15">
        <f t="shared" si="2"/>
        <v>96</v>
      </c>
      <c r="BQ2" s="15">
        <f t="shared" si="2"/>
        <v>97</v>
      </c>
      <c r="BR2" s="15">
        <f t="shared" si="2"/>
        <v>98</v>
      </c>
      <c r="BS2" s="15">
        <f t="shared" si="2"/>
        <v>99</v>
      </c>
      <c r="BT2" s="15">
        <f t="shared" si="2"/>
        <v>100</v>
      </c>
    </row>
    <row r="3" outlineLevel="1">
      <c r="A3" s="18"/>
      <c r="B3" s="18" t="s">
        <v>11</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row>
    <row r="4" outlineLevel="1">
      <c r="A4" s="22"/>
      <c r="B4" s="22" t="s">
        <v>16</v>
      </c>
      <c r="C4" s="24">
        <f>36*12</f>
        <v>432</v>
      </c>
      <c r="D4" s="15" t="str">
        <f t="shared" ref="D4:U4" si="3">C4*(1+'変数'!$C1)</f>
        <v>#REF!</v>
      </c>
      <c r="E4" s="15" t="str">
        <f t="shared" si="3"/>
        <v>#REF!</v>
      </c>
      <c r="F4" s="15" t="str">
        <f t="shared" si="3"/>
        <v>#REF!</v>
      </c>
      <c r="G4" s="15" t="str">
        <f t="shared" si="3"/>
        <v>#REF!</v>
      </c>
      <c r="H4" s="15" t="str">
        <f t="shared" si="3"/>
        <v>#REF!</v>
      </c>
      <c r="I4" s="15" t="str">
        <f t="shared" si="3"/>
        <v>#REF!</v>
      </c>
      <c r="J4" s="15" t="str">
        <f t="shared" si="3"/>
        <v>#REF!</v>
      </c>
      <c r="K4" s="15" t="str">
        <f t="shared" si="3"/>
        <v>#REF!</v>
      </c>
      <c r="L4" s="15" t="str">
        <f t="shared" si="3"/>
        <v>#REF!</v>
      </c>
      <c r="M4" s="15" t="str">
        <f t="shared" si="3"/>
        <v>#REF!</v>
      </c>
      <c r="N4" s="15" t="str">
        <f t="shared" si="3"/>
        <v>#REF!</v>
      </c>
      <c r="O4" s="15" t="str">
        <f t="shared" si="3"/>
        <v>#REF!</v>
      </c>
      <c r="P4" s="15" t="str">
        <f t="shared" si="3"/>
        <v>#REF!</v>
      </c>
      <c r="Q4" s="15" t="str">
        <f t="shared" si="3"/>
        <v>#REF!</v>
      </c>
      <c r="R4" s="15" t="str">
        <f t="shared" si="3"/>
        <v>#REF!</v>
      </c>
      <c r="S4" s="15" t="str">
        <f t="shared" si="3"/>
        <v>#REF!</v>
      </c>
      <c r="T4" s="15" t="str">
        <f t="shared" si="3"/>
        <v>#REF!</v>
      </c>
      <c r="U4" s="15" t="str">
        <f t="shared" si="3"/>
        <v>#REF!</v>
      </c>
      <c r="V4" s="15" t="str">
        <f t="shared" ref="V4:AO4" si="4">U4*(1+'変数'!$C2)</f>
        <v>#REF!</v>
      </c>
      <c r="W4" s="15" t="str">
        <f t="shared" si="4"/>
        <v>#REF!</v>
      </c>
      <c r="X4" s="15" t="str">
        <f t="shared" si="4"/>
        <v>#REF!</v>
      </c>
      <c r="Y4" s="15" t="str">
        <f t="shared" si="4"/>
        <v>#REF!</v>
      </c>
      <c r="Z4" s="15" t="str">
        <f t="shared" si="4"/>
        <v>#REF!</v>
      </c>
      <c r="AA4" s="15" t="str">
        <f t="shared" si="4"/>
        <v>#REF!</v>
      </c>
      <c r="AB4" s="15" t="str">
        <f t="shared" si="4"/>
        <v>#REF!</v>
      </c>
      <c r="AC4" s="15" t="str">
        <f t="shared" si="4"/>
        <v>#REF!</v>
      </c>
      <c r="AD4" s="15" t="str">
        <f t="shared" si="4"/>
        <v>#REF!</v>
      </c>
      <c r="AE4" s="15" t="str">
        <f t="shared" si="4"/>
        <v>#REF!</v>
      </c>
      <c r="AF4" s="15" t="str">
        <f t="shared" si="4"/>
        <v>#REF!</v>
      </c>
      <c r="AG4" s="15" t="str">
        <f t="shared" si="4"/>
        <v>#REF!</v>
      </c>
      <c r="AH4" s="15" t="str">
        <f t="shared" si="4"/>
        <v>#REF!</v>
      </c>
      <c r="AI4" s="15" t="str">
        <f t="shared" si="4"/>
        <v>#REF!</v>
      </c>
      <c r="AJ4" s="15" t="str">
        <f t="shared" si="4"/>
        <v>#REF!</v>
      </c>
      <c r="AK4" s="15" t="str">
        <f t="shared" si="4"/>
        <v>#REF!</v>
      </c>
      <c r="AL4" s="15" t="str">
        <f t="shared" si="4"/>
        <v>#REF!</v>
      </c>
      <c r="AM4" s="15" t="str">
        <f t="shared" si="4"/>
        <v>#REF!</v>
      </c>
      <c r="AN4" s="15" t="str">
        <f t="shared" si="4"/>
        <v>#REF!</v>
      </c>
      <c r="AO4" s="15" t="str">
        <f t="shared" si="4"/>
        <v>#REF!</v>
      </c>
      <c r="AP4" s="24">
        <v>0.0</v>
      </c>
      <c r="AQ4" s="24">
        <v>0.0</v>
      </c>
      <c r="AR4" s="24">
        <v>0.0</v>
      </c>
      <c r="AS4" s="24">
        <v>0.0</v>
      </c>
      <c r="AT4" s="24">
        <v>0.0</v>
      </c>
      <c r="AU4" s="24">
        <v>0.0</v>
      </c>
      <c r="AV4" s="24">
        <v>0.0</v>
      </c>
      <c r="AW4" s="24">
        <v>0.0</v>
      </c>
      <c r="AX4" s="24">
        <v>0.0</v>
      </c>
      <c r="AY4" s="24">
        <v>0.0</v>
      </c>
      <c r="AZ4" s="24">
        <v>0.0</v>
      </c>
      <c r="BA4" s="24">
        <v>0.0</v>
      </c>
      <c r="BB4" s="24">
        <v>0.0</v>
      </c>
      <c r="BC4" s="24">
        <v>0.0</v>
      </c>
      <c r="BD4" s="24">
        <v>0.0</v>
      </c>
      <c r="BE4" s="24">
        <v>0.0</v>
      </c>
      <c r="BF4" s="24">
        <v>0.0</v>
      </c>
      <c r="BG4" s="24">
        <v>0.0</v>
      </c>
      <c r="BH4" s="24">
        <v>0.0</v>
      </c>
      <c r="BI4" s="24">
        <v>0.0</v>
      </c>
      <c r="BJ4" s="24">
        <v>0.0</v>
      </c>
      <c r="BK4" s="24">
        <v>0.0</v>
      </c>
      <c r="BL4" s="24">
        <v>0.0</v>
      </c>
      <c r="BM4" s="24">
        <v>0.0</v>
      </c>
      <c r="BN4" s="24">
        <v>0.0</v>
      </c>
      <c r="BO4" s="24">
        <v>0.0</v>
      </c>
      <c r="BP4" s="24">
        <v>0.0</v>
      </c>
      <c r="BQ4" s="24">
        <v>0.0</v>
      </c>
      <c r="BR4" s="24">
        <v>0.0</v>
      </c>
      <c r="BS4" s="24">
        <v>0.0</v>
      </c>
      <c r="BT4" s="24">
        <v>0.0</v>
      </c>
    </row>
    <row r="5" outlineLevel="1">
      <c r="A5" s="22"/>
      <c r="B5" s="22" t="s">
        <v>17</v>
      </c>
      <c r="C5" s="24"/>
      <c r="D5" s="15"/>
      <c r="E5" s="15"/>
      <c r="F5" s="15"/>
      <c r="G5" s="15"/>
      <c r="H5" s="15"/>
      <c r="I5" s="15"/>
      <c r="J5" s="15"/>
      <c r="K5" s="15"/>
      <c r="L5" s="15"/>
      <c r="M5" s="15"/>
      <c r="N5" s="15"/>
      <c r="O5" s="15"/>
      <c r="P5" s="15"/>
      <c r="Q5" s="15"/>
      <c r="R5" s="15"/>
      <c r="S5" s="15"/>
      <c r="T5" s="15"/>
      <c r="U5" s="15"/>
      <c r="V5" s="24">
        <v>42.0</v>
      </c>
      <c r="W5" s="24">
        <f t="shared" ref="W5:BT5" si="5">V5</f>
        <v>42</v>
      </c>
      <c r="X5" s="24">
        <f t="shared" si="5"/>
        <v>42</v>
      </c>
      <c r="Y5" s="24">
        <f t="shared" si="5"/>
        <v>42</v>
      </c>
      <c r="Z5" s="24">
        <f t="shared" si="5"/>
        <v>42</v>
      </c>
      <c r="AA5" s="24">
        <f t="shared" si="5"/>
        <v>42</v>
      </c>
      <c r="AB5" s="24">
        <f t="shared" si="5"/>
        <v>42</v>
      </c>
      <c r="AC5" s="24">
        <f t="shared" si="5"/>
        <v>42</v>
      </c>
      <c r="AD5" s="24">
        <f t="shared" si="5"/>
        <v>42</v>
      </c>
      <c r="AE5" s="24">
        <f t="shared" si="5"/>
        <v>42</v>
      </c>
      <c r="AF5" s="24">
        <f t="shared" si="5"/>
        <v>42</v>
      </c>
      <c r="AG5" s="24">
        <f t="shared" si="5"/>
        <v>42</v>
      </c>
      <c r="AH5" s="24">
        <f t="shared" si="5"/>
        <v>42</v>
      </c>
      <c r="AI5" s="24">
        <f t="shared" si="5"/>
        <v>42</v>
      </c>
      <c r="AJ5" s="24">
        <f t="shared" si="5"/>
        <v>42</v>
      </c>
      <c r="AK5" s="24">
        <f t="shared" si="5"/>
        <v>42</v>
      </c>
      <c r="AL5" s="24">
        <f t="shared" si="5"/>
        <v>42</v>
      </c>
      <c r="AM5" s="24">
        <f t="shared" si="5"/>
        <v>42</v>
      </c>
      <c r="AN5" s="24">
        <f t="shared" si="5"/>
        <v>42</v>
      </c>
      <c r="AO5" s="24">
        <f t="shared" si="5"/>
        <v>42</v>
      </c>
      <c r="AP5" s="24">
        <f t="shared" si="5"/>
        <v>42</v>
      </c>
      <c r="AQ5" s="24">
        <f t="shared" si="5"/>
        <v>42</v>
      </c>
      <c r="AR5" s="24">
        <f t="shared" si="5"/>
        <v>42</v>
      </c>
      <c r="AS5" s="24">
        <f t="shared" si="5"/>
        <v>42</v>
      </c>
      <c r="AT5" s="24">
        <f t="shared" si="5"/>
        <v>42</v>
      </c>
      <c r="AU5" s="24">
        <f t="shared" si="5"/>
        <v>42</v>
      </c>
      <c r="AV5" s="24">
        <f t="shared" si="5"/>
        <v>42</v>
      </c>
      <c r="AW5" s="24">
        <f t="shared" si="5"/>
        <v>42</v>
      </c>
      <c r="AX5" s="24">
        <f t="shared" si="5"/>
        <v>42</v>
      </c>
      <c r="AY5" s="24">
        <f t="shared" si="5"/>
        <v>42</v>
      </c>
      <c r="AZ5" s="24">
        <f t="shared" si="5"/>
        <v>42</v>
      </c>
      <c r="BA5" s="24">
        <f t="shared" si="5"/>
        <v>42</v>
      </c>
      <c r="BB5" s="24">
        <f t="shared" si="5"/>
        <v>42</v>
      </c>
      <c r="BC5" s="24">
        <f t="shared" si="5"/>
        <v>42</v>
      </c>
      <c r="BD5" s="24">
        <f t="shared" si="5"/>
        <v>42</v>
      </c>
      <c r="BE5" s="24">
        <f t="shared" si="5"/>
        <v>42</v>
      </c>
      <c r="BF5" s="24">
        <f t="shared" si="5"/>
        <v>42</v>
      </c>
      <c r="BG5" s="24">
        <f t="shared" si="5"/>
        <v>42</v>
      </c>
      <c r="BH5" s="24">
        <f t="shared" si="5"/>
        <v>42</v>
      </c>
      <c r="BI5" s="24">
        <f t="shared" si="5"/>
        <v>42</v>
      </c>
      <c r="BJ5" s="24">
        <f t="shared" si="5"/>
        <v>42</v>
      </c>
      <c r="BK5" s="24">
        <f t="shared" si="5"/>
        <v>42</v>
      </c>
      <c r="BL5" s="24">
        <f t="shared" si="5"/>
        <v>42</v>
      </c>
      <c r="BM5" s="24">
        <f t="shared" si="5"/>
        <v>42</v>
      </c>
      <c r="BN5" s="24">
        <f t="shared" si="5"/>
        <v>42</v>
      </c>
      <c r="BO5" s="24">
        <f t="shared" si="5"/>
        <v>42</v>
      </c>
      <c r="BP5" s="24">
        <f t="shared" si="5"/>
        <v>42</v>
      </c>
      <c r="BQ5" s="24">
        <f t="shared" si="5"/>
        <v>42</v>
      </c>
      <c r="BR5" s="24">
        <f t="shared" si="5"/>
        <v>42</v>
      </c>
      <c r="BS5" s="24">
        <f t="shared" si="5"/>
        <v>42</v>
      </c>
      <c r="BT5" s="24">
        <f t="shared" si="5"/>
        <v>42</v>
      </c>
    </row>
    <row r="6" outlineLevel="1">
      <c r="A6" s="22"/>
      <c r="B6" s="22" t="s">
        <v>18</v>
      </c>
      <c r="C6" s="24"/>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24"/>
      <c r="AH6" s="24"/>
      <c r="AI6" s="24"/>
      <c r="AJ6" s="24"/>
      <c r="AK6" s="24"/>
      <c r="AL6" s="24"/>
      <c r="AM6" s="24"/>
      <c r="AN6" s="24"/>
      <c r="AO6" s="24"/>
      <c r="AP6" s="24">
        <v>55.0</v>
      </c>
      <c r="AQ6" s="24">
        <f t="shared" ref="AQ6:BT6" si="6">AP6</f>
        <v>55</v>
      </c>
      <c r="AR6" s="24">
        <f t="shared" si="6"/>
        <v>55</v>
      </c>
      <c r="AS6" s="24">
        <f t="shared" si="6"/>
        <v>55</v>
      </c>
      <c r="AT6" s="24">
        <f t="shared" si="6"/>
        <v>55</v>
      </c>
      <c r="AU6" s="24">
        <f t="shared" si="6"/>
        <v>55</v>
      </c>
      <c r="AV6" s="24">
        <f t="shared" si="6"/>
        <v>55</v>
      </c>
      <c r="AW6" s="24">
        <f t="shared" si="6"/>
        <v>55</v>
      </c>
      <c r="AX6" s="24">
        <f t="shared" si="6"/>
        <v>55</v>
      </c>
      <c r="AY6" s="24">
        <f t="shared" si="6"/>
        <v>55</v>
      </c>
      <c r="AZ6" s="24">
        <f t="shared" si="6"/>
        <v>55</v>
      </c>
      <c r="BA6" s="24">
        <f t="shared" si="6"/>
        <v>55</v>
      </c>
      <c r="BB6" s="24">
        <f t="shared" si="6"/>
        <v>55</v>
      </c>
      <c r="BC6" s="24">
        <f t="shared" si="6"/>
        <v>55</v>
      </c>
      <c r="BD6" s="24">
        <f t="shared" si="6"/>
        <v>55</v>
      </c>
      <c r="BE6" s="24">
        <f t="shared" si="6"/>
        <v>55</v>
      </c>
      <c r="BF6" s="24">
        <f t="shared" si="6"/>
        <v>55</v>
      </c>
      <c r="BG6" s="24">
        <f t="shared" si="6"/>
        <v>55</v>
      </c>
      <c r="BH6" s="24">
        <f t="shared" si="6"/>
        <v>55</v>
      </c>
      <c r="BI6" s="24">
        <f t="shared" si="6"/>
        <v>55</v>
      </c>
      <c r="BJ6" s="24">
        <f t="shared" si="6"/>
        <v>55</v>
      </c>
      <c r="BK6" s="24">
        <f t="shared" si="6"/>
        <v>55</v>
      </c>
      <c r="BL6" s="24">
        <f t="shared" si="6"/>
        <v>55</v>
      </c>
      <c r="BM6" s="24">
        <f t="shared" si="6"/>
        <v>55</v>
      </c>
      <c r="BN6" s="24">
        <f t="shared" si="6"/>
        <v>55</v>
      </c>
      <c r="BO6" s="24">
        <f t="shared" si="6"/>
        <v>55</v>
      </c>
      <c r="BP6" s="24">
        <f t="shared" si="6"/>
        <v>55</v>
      </c>
      <c r="BQ6" s="24">
        <f t="shared" si="6"/>
        <v>55</v>
      </c>
      <c r="BR6" s="24">
        <f t="shared" si="6"/>
        <v>55</v>
      </c>
      <c r="BS6" s="24">
        <f t="shared" si="6"/>
        <v>55</v>
      </c>
      <c r="BT6" s="24">
        <f t="shared" si="6"/>
        <v>55</v>
      </c>
    </row>
    <row r="7" outlineLevel="1">
      <c r="A7" s="22"/>
      <c r="B7" s="22" t="s">
        <v>49</v>
      </c>
      <c r="C7" s="24"/>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v>180.0</v>
      </c>
      <c r="AQ7" s="24">
        <f t="shared" ref="AQ7:BT7" si="7">AP7</f>
        <v>180</v>
      </c>
      <c r="AR7" s="24">
        <f t="shared" si="7"/>
        <v>180</v>
      </c>
      <c r="AS7" s="24">
        <f t="shared" si="7"/>
        <v>180</v>
      </c>
      <c r="AT7" s="24">
        <f t="shared" si="7"/>
        <v>180</v>
      </c>
      <c r="AU7" s="24">
        <f t="shared" si="7"/>
        <v>180</v>
      </c>
      <c r="AV7" s="24">
        <f t="shared" si="7"/>
        <v>180</v>
      </c>
      <c r="AW7" s="24">
        <f t="shared" si="7"/>
        <v>180</v>
      </c>
      <c r="AX7" s="24">
        <f t="shared" si="7"/>
        <v>180</v>
      </c>
      <c r="AY7" s="24">
        <f t="shared" si="7"/>
        <v>180</v>
      </c>
      <c r="AZ7" s="24">
        <f t="shared" si="7"/>
        <v>180</v>
      </c>
      <c r="BA7" s="24">
        <f t="shared" si="7"/>
        <v>180</v>
      </c>
      <c r="BB7" s="24">
        <f t="shared" si="7"/>
        <v>180</v>
      </c>
      <c r="BC7" s="24">
        <f t="shared" si="7"/>
        <v>180</v>
      </c>
      <c r="BD7" s="24">
        <f t="shared" si="7"/>
        <v>180</v>
      </c>
      <c r="BE7" s="24">
        <f t="shared" si="7"/>
        <v>180</v>
      </c>
      <c r="BF7" s="24">
        <f t="shared" si="7"/>
        <v>180</v>
      </c>
      <c r="BG7" s="24">
        <f t="shared" si="7"/>
        <v>180</v>
      </c>
      <c r="BH7" s="24">
        <f t="shared" si="7"/>
        <v>180</v>
      </c>
      <c r="BI7" s="24">
        <f t="shared" si="7"/>
        <v>180</v>
      </c>
      <c r="BJ7" s="24">
        <f t="shared" si="7"/>
        <v>180</v>
      </c>
      <c r="BK7" s="24">
        <f t="shared" si="7"/>
        <v>180</v>
      </c>
      <c r="BL7" s="24">
        <f t="shared" si="7"/>
        <v>180</v>
      </c>
      <c r="BM7" s="24">
        <f t="shared" si="7"/>
        <v>180</v>
      </c>
      <c r="BN7" s="24">
        <f t="shared" si="7"/>
        <v>180</v>
      </c>
      <c r="BO7" s="24">
        <f t="shared" si="7"/>
        <v>180</v>
      </c>
      <c r="BP7" s="24">
        <f t="shared" si="7"/>
        <v>180</v>
      </c>
      <c r="BQ7" s="24">
        <f t="shared" si="7"/>
        <v>180</v>
      </c>
      <c r="BR7" s="24">
        <f t="shared" si="7"/>
        <v>180</v>
      </c>
      <c r="BS7" s="24">
        <f t="shared" si="7"/>
        <v>180</v>
      </c>
      <c r="BT7" s="24">
        <f t="shared" si="7"/>
        <v>180</v>
      </c>
    </row>
    <row r="8" outlineLevel="1">
      <c r="A8" s="64"/>
      <c r="B8" s="22" t="s">
        <v>20</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row>
    <row r="9" outlineLevel="1">
      <c r="A9" s="27"/>
      <c r="B9" s="21" t="s">
        <v>21</v>
      </c>
      <c r="C9" s="19">
        <f t="shared" ref="C9:BT9" si="8">SUM(C4:C8)</f>
        <v>432</v>
      </c>
      <c r="D9" s="19" t="str">
        <f t="shared" si="8"/>
        <v>#REF!</v>
      </c>
      <c r="E9" s="19" t="str">
        <f t="shared" si="8"/>
        <v>#REF!</v>
      </c>
      <c r="F9" s="19" t="str">
        <f t="shared" si="8"/>
        <v>#REF!</v>
      </c>
      <c r="G9" s="19" t="str">
        <f t="shared" si="8"/>
        <v>#REF!</v>
      </c>
      <c r="H9" s="19" t="str">
        <f t="shared" si="8"/>
        <v>#REF!</v>
      </c>
      <c r="I9" s="19" t="str">
        <f t="shared" si="8"/>
        <v>#REF!</v>
      </c>
      <c r="J9" s="19" t="str">
        <f t="shared" si="8"/>
        <v>#REF!</v>
      </c>
      <c r="K9" s="19" t="str">
        <f t="shared" si="8"/>
        <v>#REF!</v>
      </c>
      <c r="L9" s="19" t="str">
        <f t="shared" si="8"/>
        <v>#REF!</v>
      </c>
      <c r="M9" s="19" t="str">
        <f t="shared" si="8"/>
        <v>#REF!</v>
      </c>
      <c r="N9" s="19" t="str">
        <f t="shared" si="8"/>
        <v>#REF!</v>
      </c>
      <c r="O9" s="19" t="str">
        <f t="shared" si="8"/>
        <v>#REF!</v>
      </c>
      <c r="P9" s="19" t="str">
        <f t="shared" si="8"/>
        <v>#REF!</v>
      </c>
      <c r="Q9" s="19" t="str">
        <f t="shared" si="8"/>
        <v>#REF!</v>
      </c>
      <c r="R9" s="19" t="str">
        <f t="shared" si="8"/>
        <v>#REF!</v>
      </c>
      <c r="S9" s="19" t="str">
        <f t="shared" si="8"/>
        <v>#REF!</v>
      </c>
      <c r="T9" s="19" t="str">
        <f t="shared" si="8"/>
        <v>#REF!</v>
      </c>
      <c r="U9" s="19" t="str">
        <f t="shared" si="8"/>
        <v>#REF!</v>
      </c>
      <c r="V9" s="19" t="str">
        <f t="shared" si="8"/>
        <v>#REF!</v>
      </c>
      <c r="W9" s="19" t="str">
        <f t="shared" si="8"/>
        <v>#REF!</v>
      </c>
      <c r="X9" s="19" t="str">
        <f t="shared" si="8"/>
        <v>#REF!</v>
      </c>
      <c r="Y9" s="19" t="str">
        <f t="shared" si="8"/>
        <v>#REF!</v>
      </c>
      <c r="Z9" s="19" t="str">
        <f t="shared" si="8"/>
        <v>#REF!</v>
      </c>
      <c r="AA9" s="19" t="str">
        <f t="shared" si="8"/>
        <v>#REF!</v>
      </c>
      <c r="AB9" s="19" t="str">
        <f t="shared" si="8"/>
        <v>#REF!</v>
      </c>
      <c r="AC9" s="19" t="str">
        <f t="shared" si="8"/>
        <v>#REF!</v>
      </c>
      <c r="AD9" s="19" t="str">
        <f t="shared" si="8"/>
        <v>#REF!</v>
      </c>
      <c r="AE9" s="19" t="str">
        <f t="shared" si="8"/>
        <v>#REF!</v>
      </c>
      <c r="AF9" s="19" t="str">
        <f t="shared" si="8"/>
        <v>#REF!</v>
      </c>
      <c r="AG9" s="19" t="str">
        <f t="shared" si="8"/>
        <v>#REF!</v>
      </c>
      <c r="AH9" s="19" t="str">
        <f t="shared" si="8"/>
        <v>#REF!</v>
      </c>
      <c r="AI9" s="19" t="str">
        <f t="shared" si="8"/>
        <v>#REF!</v>
      </c>
      <c r="AJ9" s="19" t="str">
        <f t="shared" si="8"/>
        <v>#REF!</v>
      </c>
      <c r="AK9" s="19" t="str">
        <f t="shared" si="8"/>
        <v>#REF!</v>
      </c>
      <c r="AL9" s="19" t="str">
        <f t="shared" si="8"/>
        <v>#REF!</v>
      </c>
      <c r="AM9" s="19" t="str">
        <f t="shared" si="8"/>
        <v>#REF!</v>
      </c>
      <c r="AN9" s="19" t="str">
        <f t="shared" si="8"/>
        <v>#REF!</v>
      </c>
      <c r="AO9" s="19" t="str">
        <f t="shared" si="8"/>
        <v>#REF!</v>
      </c>
      <c r="AP9" s="19">
        <f t="shared" si="8"/>
        <v>277</v>
      </c>
      <c r="AQ9" s="19">
        <f t="shared" si="8"/>
        <v>277</v>
      </c>
      <c r="AR9" s="19">
        <f t="shared" si="8"/>
        <v>277</v>
      </c>
      <c r="AS9" s="19">
        <f t="shared" si="8"/>
        <v>277</v>
      </c>
      <c r="AT9" s="19">
        <f t="shared" si="8"/>
        <v>277</v>
      </c>
      <c r="AU9" s="19">
        <f t="shared" si="8"/>
        <v>277</v>
      </c>
      <c r="AV9" s="19">
        <f t="shared" si="8"/>
        <v>277</v>
      </c>
      <c r="AW9" s="19">
        <f t="shared" si="8"/>
        <v>277</v>
      </c>
      <c r="AX9" s="19">
        <f t="shared" si="8"/>
        <v>277</v>
      </c>
      <c r="AY9" s="19">
        <f t="shared" si="8"/>
        <v>277</v>
      </c>
      <c r="AZ9" s="19">
        <f t="shared" si="8"/>
        <v>277</v>
      </c>
      <c r="BA9" s="19">
        <f t="shared" si="8"/>
        <v>277</v>
      </c>
      <c r="BB9" s="19">
        <f t="shared" si="8"/>
        <v>277</v>
      </c>
      <c r="BC9" s="19">
        <f t="shared" si="8"/>
        <v>277</v>
      </c>
      <c r="BD9" s="19">
        <f t="shared" si="8"/>
        <v>277</v>
      </c>
      <c r="BE9" s="19">
        <f t="shared" si="8"/>
        <v>277</v>
      </c>
      <c r="BF9" s="19">
        <f t="shared" si="8"/>
        <v>277</v>
      </c>
      <c r="BG9" s="19">
        <f t="shared" si="8"/>
        <v>277</v>
      </c>
      <c r="BH9" s="19">
        <f t="shared" si="8"/>
        <v>277</v>
      </c>
      <c r="BI9" s="19">
        <f t="shared" si="8"/>
        <v>277</v>
      </c>
      <c r="BJ9" s="19">
        <f t="shared" si="8"/>
        <v>277</v>
      </c>
      <c r="BK9" s="19">
        <f t="shared" si="8"/>
        <v>277</v>
      </c>
      <c r="BL9" s="19">
        <f t="shared" si="8"/>
        <v>277</v>
      </c>
      <c r="BM9" s="19">
        <f t="shared" si="8"/>
        <v>277</v>
      </c>
      <c r="BN9" s="19">
        <f t="shared" si="8"/>
        <v>277</v>
      </c>
      <c r="BO9" s="19">
        <f t="shared" si="8"/>
        <v>277</v>
      </c>
      <c r="BP9" s="19">
        <f t="shared" si="8"/>
        <v>277</v>
      </c>
      <c r="BQ9" s="19">
        <f t="shared" si="8"/>
        <v>277</v>
      </c>
      <c r="BR9" s="19">
        <f t="shared" si="8"/>
        <v>277</v>
      </c>
      <c r="BS9" s="19">
        <f t="shared" si="8"/>
        <v>277</v>
      </c>
      <c r="BT9" s="19">
        <f t="shared" si="8"/>
        <v>277</v>
      </c>
    </row>
    <row r="10" outlineLevel="1">
      <c r="A10" s="34"/>
      <c r="B10" s="34" t="s">
        <v>22</v>
      </c>
      <c r="C10" s="24">
        <f t="shared" ref="C10:BT10" si="9">(-C$42+C$43-C$47+C$48+C$54)/2</f>
        <v>253</v>
      </c>
      <c r="D10" s="24">
        <f t="shared" si="9"/>
        <v>253</v>
      </c>
      <c r="E10" s="24">
        <f t="shared" si="9"/>
        <v>325</v>
      </c>
      <c r="F10" s="24">
        <f t="shared" si="9"/>
        <v>325</v>
      </c>
      <c r="G10" s="24">
        <f t="shared" si="9"/>
        <v>364</v>
      </c>
      <c r="H10" s="24">
        <f t="shared" si="9"/>
        <v>367</v>
      </c>
      <c r="I10" s="24">
        <f t="shared" si="9"/>
        <v>370</v>
      </c>
      <c r="J10" s="24">
        <f t="shared" si="9"/>
        <v>373</v>
      </c>
      <c r="K10" s="24">
        <f t="shared" si="9"/>
        <v>376</v>
      </c>
      <c r="L10" s="24">
        <f t="shared" si="9"/>
        <v>388</v>
      </c>
      <c r="M10" s="24">
        <f t="shared" si="9"/>
        <v>388</v>
      </c>
      <c r="N10" s="24">
        <f t="shared" si="9"/>
        <v>400</v>
      </c>
      <c r="O10" s="24">
        <f t="shared" si="9"/>
        <v>400</v>
      </c>
      <c r="P10" s="24">
        <f t="shared" si="9"/>
        <v>400</v>
      </c>
      <c r="Q10" s="24">
        <f t="shared" si="9"/>
        <v>400</v>
      </c>
      <c r="R10" s="24">
        <f t="shared" si="9"/>
        <v>410</v>
      </c>
      <c r="S10" s="24">
        <f t="shared" si="9"/>
        <v>410</v>
      </c>
      <c r="T10" s="24">
        <f t="shared" si="9"/>
        <v>426</v>
      </c>
      <c r="U10" s="24">
        <f t="shared" si="9"/>
        <v>426</v>
      </c>
      <c r="V10" s="24">
        <f t="shared" si="9"/>
        <v>432</v>
      </c>
      <c r="W10" s="24">
        <f t="shared" si="9"/>
        <v>432</v>
      </c>
      <c r="X10" s="24">
        <f t="shared" si="9"/>
        <v>447</v>
      </c>
      <c r="Y10" s="24">
        <f t="shared" si="9"/>
        <v>432</v>
      </c>
      <c r="Z10" s="24">
        <f t="shared" si="9"/>
        <v>447</v>
      </c>
      <c r="AA10" s="24">
        <f t="shared" si="9"/>
        <v>432</v>
      </c>
      <c r="AB10" s="24">
        <f t="shared" si="9"/>
        <v>432</v>
      </c>
      <c r="AC10" s="24">
        <f t="shared" si="9"/>
        <v>432</v>
      </c>
      <c r="AD10" s="24">
        <f t="shared" si="9"/>
        <v>359</v>
      </c>
      <c r="AE10" s="24">
        <f t="shared" si="9"/>
        <v>359</v>
      </c>
      <c r="AF10" s="24">
        <f t="shared" si="9"/>
        <v>286</v>
      </c>
      <c r="AG10" s="24">
        <f t="shared" si="9"/>
        <v>286</v>
      </c>
      <c r="AH10" s="24">
        <f t="shared" si="9"/>
        <v>286</v>
      </c>
      <c r="AI10" s="24">
        <f t="shared" si="9"/>
        <v>286</v>
      </c>
      <c r="AJ10" s="24">
        <f t="shared" si="9"/>
        <v>286</v>
      </c>
      <c r="AK10" s="24">
        <f t="shared" si="9"/>
        <v>286</v>
      </c>
      <c r="AL10" s="24">
        <f t="shared" si="9"/>
        <v>286</v>
      </c>
      <c r="AM10" s="24">
        <f t="shared" si="9"/>
        <v>286</v>
      </c>
      <c r="AN10" s="24">
        <f t="shared" si="9"/>
        <v>286</v>
      </c>
      <c r="AO10" s="24">
        <f t="shared" si="9"/>
        <v>286</v>
      </c>
      <c r="AP10" s="24">
        <f t="shared" si="9"/>
        <v>286</v>
      </c>
      <c r="AQ10" s="24">
        <f t="shared" si="9"/>
        <v>286</v>
      </c>
      <c r="AR10" s="24">
        <f t="shared" si="9"/>
        <v>286</v>
      </c>
      <c r="AS10" s="24">
        <f t="shared" si="9"/>
        <v>286</v>
      </c>
      <c r="AT10" s="24">
        <f t="shared" si="9"/>
        <v>286</v>
      </c>
      <c r="AU10" s="24">
        <f t="shared" si="9"/>
        <v>286</v>
      </c>
      <c r="AV10" s="24">
        <f t="shared" si="9"/>
        <v>286</v>
      </c>
      <c r="AW10" s="24">
        <f t="shared" si="9"/>
        <v>286</v>
      </c>
      <c r="AX10" s="24">
        <f t="shared" si="9"/>
        <v>286</v>
      </c>
      <c r="AY10" s="24">
        <f t="shared" si="9"/>
        <v>286</v>
      </c>
      <c r="AZ10" s="24">
        <f t="shared" si="9"/>
        <v>286</v>
      </c>
      <c r="BA10" s="24">
        <f t="shared" si="9"/>
        <v>286</v>
      </c>
      <c r="BB10" s="24">
        <f t="shared" si="9"/>
        <v>286</v>
      </c>
      <c r="BC10" s="24">
        <f t="shared" si="9"/>
        <v>286</v>
      </c>
      <c r="BD10" s="24">
        <f t="shared" si="9"/>
        <v>286</v>
      </c>
      <c r="BE10" s="24">
        <f t="shared" si="9"/>
        <v>286</v>
      </c>
      <c r="BF10" s="24">
        <f t="shared" si="9"/>
        <v>286</v>
      </c>
      <c r="BG10" s="24">
        <f t="shared" si="9"/>
        <v>286</v>
      </c>
      <c r="BH10" s="24">
        <f t="shared" si="9"/>
        <v>286</v>
      </c>
      <c r="BI10" s="24">
        <f t="shared" si="9"/>
        <v>286</v>
      </c>
      <c r="BJ10" s="24">
        <f t="shared" si="9"/>
        <v>286</v>
      </c>
      <c r="BK10" s="24">
        <f t="shared" si="9"/>
        <v>286</v>
      </c>
      <c r="BL10" s="24">
        <f t="shared" si="9"/>
        <v>286</v>
      </c>
      <c r="BM10" s="24">
        <f t="shared" si="9"/>
        <v>286</v>
      </c>
      <c r="BN10" s="24">
        <f t="shared" si="9"/>
        <v>286</v>
      </c>
      <c r="BO10" s="24">
        <f t="shared" si="9"/>
        <v>286</v>
      </c>
      <c r="BP10" s="24">
        <f t="shared" si="9"/>
        <v>286</v>
      </c>
      <c r="BQ10" s="24">
        <f t="shared" si="9"/>
        <v>286</v>
      </c>
      <c r="BR10" s="24">
        <f t="shared" si="9"/>
        <v>286</v>
      </c>
      <c r="BS10" s="24">
        <f t="shared" si="9"/>
        <v>286</v>
      </c>
      <c r="BT10" s="24">
        <f t="shared" si="9"/>
        <v>286</v>
      </c>
    </row>
    <row r="11" outlineLevel="1">
      <c r="A11" s="34"/>
      <c r="B11" s="75" t="s">
        <v>17</v>
      </c>
      <c r="C11" s="24">
        <v>40.0</v>
      </c>
      <c r="D11" s="24">
        <f t="shared" ref="D11:U11" si="10">C11</f>
        <v>40</v>
      </c>
      <c r="E11" s="24">
        <f t="shared" si="10"/>
        <v>40</v>
      </c>
      <c r="F11" s="24">
        <f t="shared" si="10"/>
        <v>40</v>
      </c>
      <c r="G11" s="24">
        <f t="shared" si="10"/>
        <v>40</v>
      </c>
      <c r="H11" s="24">
        <f t="shared" si="10"/>
        <v>40</v>
      </c>
      <c r="I11" s="24">
        <f t="shared" si="10"/>
        <v>40</v>
      </c>
      <c r="J11" s="24">
        <f t="shared" si="10"/>
        <v>40</v>
      </c>
      <c r="K11" s="24">
        <f t="shared" si="10"/>
        <v>40</v>
      </c>
      <c r="L11" s="24">
        <f t="shared" si="10"/>
        <v>40</v>
      </c>
      <c r="M11" s="24">
        <f t="shared" si="10"/>
        <v>40</v>
      </c>
      <c r="N11" s="24">
        <f t="shared" si="10"/>
        <v>40</v>
      </c>
      <c r="O11" s="24">
        <f t="shared" si="10"/>
        <v>40</v>
      </c>
      <c r="P11" s="24">
        <f t="shared" si="10"/>
        <v>40</v>
      </c>
      <c r="Q11" s="24">
        <f t="shared" si="10"/>
        <v>40</v>
      </c>
      <c r="R11" s="24">
        <f t="shared" si="10"/>
        <v>40</v>
      </c>
      <c r="S11" s="24">
        <f t="shared" si="10"/>
        <v>40</v>
      </c>
      <c r="T11" s="24">
        <f t="shared" si="10"/>
        <v>40</v>
      </c>
      <c r="U11" s="24">
        <f t="shared" si="10"/>
        <v>40</v>
      </c>
      <c r="V11" s="24"/>
      <c r="W11" s="24"/>
      <c r="X11" s="24"/>
      <c r="Y11" s="24"/>
      <c r="Z11" s="24"/>
      <c r="AA11" s="24"/>
      <c r="AB11" s="24"/>
      <c r="AC11" s="24"/>
      <c r="AD11" s="24"/>
      <c r="AE11" s="24"/>
      <c r="AF11" s="24"/>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row>
    <row r="12" outlineLevel="1">
      <c r="A12" s="34"/>
      <c r="B12" s="75" t="s">
        <v>18</v>
      </c>
      <c r="C12" s="24">
        <f>2.7*12</f>
        <v>32.4</v>
      </c>
      <c r="D12" s="24">
        <f t="shared" ref="D12:U12" si="11">C12</f>
        <v>32.4</v>
      </c>
      <c r="E12" s="24">
        <f t="shared" si="11"/>
        <v>32.4</v>
      </c>
      <c r="F12" s="24">
        <f t="shared" si="11"/>
        <v>32.4</v>
      </c>
      <c r="G12" s="24">
        <f t="shared" si="11"/>
        <v>32.4</v>
      </c>
      <c r="H12" s="24">
        <f t="shared" si="11"/>
        <v>32.4</v>
      </c>
      <c r="I12" s="24">
        <f t="shared" si="11"/>
        <v>32.4</v>
      </c>
      <c r="J12" s="24">
        <f t="shared" si="11"/>
        <v>32.4</v>
      </c>
      <c r="K12" s="24">
        <f t="shared" si="11"/>
        <v>32.4</v>
      </c>
      <c r="L12" s="24">
        <f t="shared" si="11"/>
        <v>32.4</v>
      </c>
      <c r="M12" s="24">
        <f t="shared" si="11"/>
        <v>32.4</v>
      </c>
      <c r="N12" s="24">
        <f t="shared" si="11"/>
        <v>32.4</v>
      </c>
      <c r="O12" s="24">
        <f t="shared" si="11"/>
        <v>32.4</v>
      </c>
      <c r="P12" s="24">
        <f t="shared" si="11"/>
        <v>32.4</v>
      </c>
      <c r="Q12" s="24">
        <f t="shared" si="11"/>
        <v>32.4</v>
      </c>
      <c r="R12" s="24">
        <f t="shared" si="11"/>
        <v>32.4</v>
      </c>
      <c r="S12" s="24">
        <f t="shared" si="11"/>
        <v>32.4</v>
      </c>
      <c r="T12" s="24">
        <f t="shared" si="11"/>
        <v>32.4</v>
      </c>
      <c r="U12" s="24">
        <f t="shared" si="11"/>
        <v>32.4</v>
      </c>
      <c r="V12" s="24"/>
      <c r="W12" s="24"/>
      <c r="X12" s="24"/>
      <c r="Y12" s="24"/>
      <c r="Z12" s="24"/>
      <c r="AA12" s="24"/>
      <c r="AB12" s="24"/>
      <c r="AC12" s="24"/>
      <c r="AD12" s="24"/>
      <c r="AE12" s="24"/>
      <c r="AF12" s="24"/>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row>
    <row r="13" outlineLevel="1">
      <c r="A13" s="34"/>
      <c r="B13" s="75" t="s">
        <v>20</v>
      </c>
      <c r="C13" s="24">
        <v>36.0</v>
      </c>
      <c r="D13" s="24">
        <f t="shared" ref="D13:BT13" si="12">C13</f>
        <v>36</v>
      </c>
      <c r="E13" s="24">
        <f t="shared" si="12"/>
        <v>36</v>
      </c>
      <c r="F13" s="24">
        <f t="shared" si="12"/>
        <v>36</v>
      </c>
      <c r="G13" s="24">
        <f t="shared" si="12"/>
        <v>36</v>
      </c>
      <c r="H13" s="24">
        <f t="shared" si="12"/>
        <v>36</v>
      </c>
      <c r="I13" s="24">
        <f t="shared" si="12"/>
        <v>36</v>
      </c>
      <c r="J13" s="24">
        <f t="shared" si="12"/>
        <v>36</v>
      </c>
      <c r="K13" s="24">
        <f t="shared" si="12"/>
        <v>36</v>
      </c>
      <c r="L13" s="24">
        <f t="shared" si="12"/>
        <v>36</v>
      </c>
      <c r="M13" s="24">
        <f t="shared" si="12"/>
        <v>36</v>
      </c>
      <c r="N13" s="24">
        <f t="shared" si="12"/>
        <v>36</v>
      </c>
      <c r="O13" s="24">
        <f t="shared" si="12"/>
        <v>36</v>
      </c>
      <c r="P13" s="24">
        <f t="shared" si="12"/>
        <v>36</v>
      </c>
      <c r="Q13" s="24">
        <f t="shared" si="12"/>
        <v>36</v>
      </c>
      <c r="R13" s="24">
        <f t="shared" si="12"/>
        <v>36</v>
      </c>
      <c r="S13" s="24">
        <f t="shared" si="12"/>
        <v>36</v>
      </c>
      <c r="T13" s="24">
        <f t="shared" si="12"/>
        <v>36</v>
      </c>
      <c r="U13" s="24">
        <f t="shared" si="12"/>
        <v>36</v>
      </c>
      <c r="V13" s="24">
        <f t="shared" si="12"/>
        <v>36</v>
      </c>
      <c r="W13" s="24">
        <f t="shared" si="12"/>
        <v>36</v>
      </c>
      <c r="X13" s="24">
        <f t="shared" si="12"/>
        <v>36</v>
      </c>
      <c r="Y13" s="24">
        <f t="shared" si="12"/>
        <v>36</v>
      </c>
      <c r="Z13" s="24">
        <f t="shared" si="12"/>
        <v>36</v>
      </c>
      <c r="AA13" s="24">
        <f t="shared" si="12"/>
        <v>36</v>
      </c>
      <c r="AB13" s="24">
        <f t="shared" si="12"/>
        <v>36</v>
      </c>
      <c r="AC13" s="24">
        <f t="shared" si="12"/>
        <v>36</v>
      </c>
      <c r="AD13" s="24">
        <f t="shared" si="12"/>
        <v>36</v>
      </c>
      <c r="AE13" s="24">
        <f t="shared" si="12"/>
        <v>36</v>
      </c>
      <c r="AF13" s="24">
        <f t="shared" si="12"/>
        <v>36</v>
      </c>
      <c r="AG13" s="24">
        <f t="shared" si="12"/>
        <v>36</v>
      </c>
      <c r="AH13" s="24">
        <f t="shared" si="12"/>
        <v>36</v>
      </c>
      <c r="AI13" s="24">
        <f t="shared" si="12"/>
        <v>36</v>
      </c>
      <c r="AJ13" s="24">
        <f t="shared" si="12"/>
        <v>36</v>
      </c>
      <c r="AK13" s="24">
        <f t="shared" si="12"/>
        <v>36</v>
      </c>
      <c r="AL13" s="24">
        <f t="shared" si="12"/>
        <v>36</v>
      </c>
      <c r="AM13" s="24">
        <f t="shared" si="12"/>
        <v>36</v>
      </c>
      <c r="AN13" s="24">
        <f t="shared" si="12"/>
        <v>36</v>
      </c>
      <c r="AO13" s="24">
        <f t="shared" si="12"/>
        <v>36</v>
      </c>
      <c r="AP13" s="24">
        <f t="shared" si="12"/>
        <v>36</v>
      </c>
      <c r="AQ13" s="24">
        <f t="shared" si="12"/>
        <v>36</v>
      </c>
      <c r="AR13" s="24">
        <f t="shared" si="12"/>
        <v>36</v>
      </c>
      <c r="AS13" s="24">
        <f t="shared" si="12"/>
        <v>36</v>
      </c>
      <c r="AT13" s="24">
        <f t="shared" si="12"/>
        <v>36</v>
      </c>
      <c r="AU13" s="24">
        <f t="shared" si="12"/>
        <v>36</v>
      </c>
      <c r="AV13" s="24">
        <f t="shared" si="12"/>
        <v>36</v>
      </c>
      <c r="AW13" s="24">
        <f t="shared" si="12"/>
        <v>36</v>
      </c>
      <c r="AX13" s="24">
        <f t="shared" si="12"/>
        <v>36</v>
      </c>
      <c r="AY13" s="24">
        <f t="shared" si="12"/>
        <v>36</v>
      </c>
      <c r="AZ13" s="24">
        <f t="shared" si="12"/>
        <v>36</v>
      </c>
      <c r="BA13" s="24">
        <f t="shared" si="12"/>
        <v>36</v>
      </c>
      <c r="BB13" s="24">
        <f t="shared" si="12"/>
        <v>36</v>
      </c>
      <c r="BC13" s="24">
        <f t="shared" si="12"/>
        <v>36</v>
      </c>
      <c r="BD13" s="24">
        <f t="shared" si="12"/>
        <v>36</v>
      </c>
      <c r="BE13" s="24">
        <f t="shared" si="12"/>
        <v>36</v>
      </c>
      <c r="BF13" s="24">
        <f t="shared" si="12"/>
        <v>36</v>
      </c>
      <c r="BG13" s="24">
        <f t="shared" si="12"/>
        <v>36</v>
      </c>
      <c r="BH13" s="24">
        <f t="shared" si="12"/>
        <v>36</v>
      </c>
      <c r="BI13" s="24">
        <f t="shared" si="12"/>
        <v>36</v>
      </c>
      <c r="BJ13" s="24">
        <f t="shared" si="12"/>
        <v>36</v>
      </c>
      <c r="BK13" s="24">
        <f t="shared" si="12"/>
        <v>36</v>
      </c>
      <c r="BL13" s="24">
        <f t="shared" si="12"/>
        <v>36</v>
      </c>
      <c r="BM13" s="24">
        <f t="shared" si="12"/>
        <v>36</v>
      </c>
      <c r="BN13" s="24">
        <f t="shared" si="12"/>
        <v>36</v>
      </c>
      <c r="BO13" s="24">
        <f t="shared" si="12"/>
        <v>36</v>
      </c>
      <c r="BP13" s="24">
        <f t="shared" si="12"/>
        <v>36</v>
      </c>
      <c r="BQ13" s="24">
        <f t="shared" si="12"/>
        <v>36</v>
      </c>
      <c r="BR13" s="24">
        <f t="shared" si="12"/>
        <v>36</v>
      </c>
      <c r="BS13" s="24">
        <f t="shared" si="12"/>
        <v>36</v>
      </c>
      <c r="BT13" s="24">
        <f t="shared" si="12"/>
        <v>36</v>
      </c>
    </row>
    <row r="14" outlineLevel="1">
      <c r="A14" s="35"/>
      <c r="B14" s="33" t="s">
        <v>25</v>
      </c>
      <c r="C14" s="19">
        <f t="shared" ref="C14:BT14" si="13">SUM(C10:C13)</f>
        <v>361.4</v>
      </c>
      <c r="D14" s="19">
        <f t="shared" si="13"/>
        <v>361.4</v>
      </c>
      <c r="E14" s="19">
        <f t="shared" si="13"/>
        <v>433.4</v>
      </c>
      <c r="F14" s="19">
        <f t="shared" si="13"/>
        <v>433.4</v>
      </c>
      <c r="G14" s="19">
        <f t="shared" si="13"/>
        <v>472.4</v>
      </c>
      <c r="H14" s="19">
        <f t="shared" si="13"/>
        <v>475.4</v>
      </c>
      <c r="I14" s="19">
        <f t="shared" si="13"/>
        <v>478.4</v>
      </c>
      <c r="J14" s="19">
        <f t="shared" si="13"/>
        <v>481.4</v>
      </c>
      <c r="K14" s="19">
        <f t="shared" si="13"/>
        <v>484.4</v>
      </c>
      <c r="L14" s="19">
        <f t="shared" si="13"/>
        <v>496.4</v>
      </c>
      <c r="M14" s="19">
        <f t="shared" si="13"/>
        <v>496.4</v>
      </c>
      <c r="N14" s="19">
        <f t="shared" si="13"/>
        <v>508.4</v>
      </c>
      <c r="O14" s="19">
        <f t="shared" si="13"/>
        <v>508.4</v>
      </c>
      <c r="P14" s="19">
        <f t="shared" si="13"/>
        <v>508.4</v>
      </c>
      <c r="Q14" s="19">
        <f t="shared" si="13"/>
        <v>508.4</v>
      </c>
      <c r="R14" s="19">
        <f t="shared" si="13"/>
        <v>518.4</v>
      </c>
      <c r="S14" s="19">
        <f t="shared" si="13"/>
        <v>518.4</v>
      </c>
      <c r="T14" s="19">
        <f t="shared" si="13"/>
        <v>534.4</v>
      </c>
      <c r="U14" s="19">
        <f t="shared" si="13"/>
        <v>534.4</v>
      </c>
      <c r="V14" s="19">
        <f t="shared" si="13"/>
        <v>468</v>
      </c>
      <c r="W14" s="19">
        <f t="shared" si="13"/>
        <v>468</v>
      </c>
      <c r="X14" s="19">
        <f t="shared" si="13"/>
        <v>483</v>
      </c>
      <c r="Y14" s="19">
        <f t="shared" si="13"/>
        <v>468</v>
      </c>
      <c r="Z14" s="19">
        <f t="shared" si="13"/>
        <v>483</v>
      </c>
      <c r="AA14" s="19">
        <f t="shared" si="13"/>
        <v>468</v>
      </c>
      <c r="AB14" s="19">
        <f t="shared" si="13"/>
        <v>468</v>
      </c>
      <c r="AC14" s="19">
        <f t="shared" si="13"/>
        <v>468</v>
      </c>
      <c r="AD14" s="19">
        <f t="shared" si="13"/>
        <v>395</v>
      </c>
      <c r="AE14" s="19">
        <f t="shared" si="13"/>
        <v>395</v>
      </c>
      <c r="AF14" s="19">
        <f t="shared" si="13"/>
        <v>322</v>
      </c>
      <c r="AG14" s="19">
        <f t="shared" si="13"/>
        <v>322</v>
      </c>
      <c r="AH14" s="19">
        <f t="shared" si="13"/>
        <v>322</v>
      </c>
      <c r="AI14" s="19">
        <f t="shared" si="13"/>
        <v>322</v>
      </c>
      <c r="AJ14" s="19">
        <f t="shared" si="13"/>
        <v>322</v>
      </c>
      <c r="AK14" s="19">
        <f t="shared" si="13"/>
        <v>322</v>
      </c>
      <c r="AL14" s="19">
        <f t="shared" si="13"/>
        <v>322</v>
      </c>
      <c r="AM14" s="19">
        <f t="shared" si="13"/>
        <v>322</v>
      </c>
      <c r="AN14" s="19">
        <f t="shared" si="13"/>
        <v>322</v>
      </c>
      <c r="AO14" s="19">
        <f t="shared" si="13"/>
        <v>322</v>
      </c>
      <c r="AP14" s="19">
        <f t="shared" si="13"/>
        <v>322</v>
      </c>
      <c r="AQ14" s="19">
        <f t="shared" si="13"/>
        <v>322</v>
      </c>
      <c r="AR14" s="19">
        <f t="shared" si="13"/>
        <v>322</v>
      </c>
      <c r="AS14" s="19">
        <f t="shared" si="13"/>
        <v>322</v>
      </c>
      <c r="AT14" s="19">
        <f t="shared" si="13"/>
        <v>322</v>
      </c>
      <c r="AU14" s="19">
        <f t="shared" si="13"/>
        <v>322</v>
      </c>
      <c r="AV14" s="19">
        <f t="shared" si="13"/>
        <v>322</v>
      </c>
      <c r="AW14" s="19">
        <f t="shared" si="13"/>
        <v>322</v>
      </c>
      <c r="AX14" s="19">
        <f t="shared" si="13"/>
        <v>322</v>
      </c>
      <c r="AY14" s="19">
        <f t="shared" si="13"/>
        <v>322</v>
      </c>
      <c r="AZ14" s="19">
        <f t="shared" si="13"/>
        <v>322</v>
      </c>
      <c r="BA14" s="19">
        <f t="shared" si="13"/>
        <v>322</v>
      </c>
      <c r="BB14" s="19">
        <f t="shared" si="13"/>
        <v>322</v>
      </c>
      <c r="BC14" s="19">
        <f t="shared" si="13"/>
        <v>322</v>
      </c>
      <c r="BD14" s="19">
        <f t="shared" si="13"/>
        <v>322</v>
      </c>
      <c r="BE14" s="19">
        <f t="shared" si="13"/>
        <v>322</v>
      </c>
      <c r="BF14" s="19">
        <f t="shared" si="13"/>
        <v>322</v>
      </c>
      <c r="BG14" s="19">
        <f t="shared" si="13"/>
        <v>322</v>
      </c>
      <c r="BH14" s="19">
        <f t="shared" si="13"/>
        <v>322</v>
      </c>
      <c r="BI14" s="19">
        <f t="shared" si="13"/>
        <v>322</v>
      </c>
      <c r="BJ14" s="19">
        <f t="shared" si="13"/>
        <v>322</v>
      </c>
      <c r="BK14" s="19">
        <f t="shared" si="13"/>
        <v>322</v>
      </c>
      <c r="BL14" s="19">
        <f t="shared" si="13"/>
        <v>322</v>
      </c>
      <c r="BM14" s="19">
        <f t="shared" si="13"/>
        <v>322</v>
      </c>
      <c r="BN14" s="19">
        <f t="shared" si="13"/>
        <v>322</v>
      </c>
      <c r="BO14" s="19">
        <f t="shared" si="13"/>
        <v>322</v>
      </c>
      <c r="BP14" s="19">
        <f t="shared" si="13"/>
        <v>322</v>
      </c>
      <c r="BQ14" s="19">
        <f t="shared" si="13"/>
        <v>322</v>
      </c>
      <c r="BR14" s="19">
        <f t="shared" si="13"/>
        <v>322</v>
      </c>
      <c r="BS14" s="19">
        <f t="shared" si="13"/>
        <v>322</v>
      </c>
      <c r="BT14" s="19">
        <f t="shared" si="13"/>
        <v>322</v>
      </c>
    </row>
    <row r="15" outlineLevel="1">
      <c r="A15" s="36"/>
      <c r="B15" s="36" t="s">
        <v>26</v>
      </c>
      <c r="C15" s="19">
        <f t="shared" ref="C15:BT15" si="14">C9-C14</f>
        <v>70.6</v>
      </c>
      <c r="D15" s="19" t="str">
        <f t="shared" si="14"/>
        <v>#REF!</v>
      </c>
      <c r="E15" s="19" t="str">
        <f t="shared" si="14"/>
        <v>#REF!</v>
      </c>
      <c r="F15" s="19" t="str">
        <f t="shared" si="14"/>
        <v>#REF!</v>
      </c>
      <c r="G15" s="19" t="str">
        <f t="shared" si="14"/>
        <v>#REF!</v>
      </c>
      <c r="H15" s="19" t="str">
        <f t="shared" si="14"/>
        <v>#REF!</v>
      </c>
      <c r="I15" s="19" t="str">
        <f t="shared" si="14"/>
        <v>#REF!</v>
      </c>
      <c r="J15" s="19" t="str">
        <f t="shared" si="14"/>
        <v>#REF!</v>
      </c>
      <c r="K15" s="19" t="str">
        <f t="shared" si="14"/>
        <v>#REF!</v>
      </c>
      <c r="L15" s="19" t="str">
        <f t="shared" si="14"/>
        <v>#REF!</v>
      </c>
      <c r="M15" s="19" t="str">
        <f t="shared" si="14"/>
        <v>#REF!</v>
      </c>
      <c r="N15" s="19" t="str">
        <f t="shared" si="14"/>
        <v>#REF!</v>
      </c>
      <c r="O15" s="19" t="str">
        <f t="shared" si="14"/>
        <v>#REF!</v>
      </c>
      <c r="P15" s="19" t="str">
        <f t="shared" si="14"/>
        <v>#REF!</v>
      </c>
      <c r="Q15" s="19" t="str">
        <f t="shared" si="14"/>
        <v>#REF!</v>
      </c>
      <c r="R15" s="19" t="str">
        <f t="shared" si="14"/>
        <v>#REF!</v>
      </c>
      <c r="S15" s="19" t="str">
        <f t="shared" si="14"/>
        <v>#REF!</v>
      </c>
      <c r="T15" s="19" t="str">
        <f t="shared" si="14"/>
        <v>#REF!</v>
      </c>
      <c r="U15" s="19" t="str">
        <f t="shared" si="14"/>
        <v>#REF!</v>
      </c>
      <c r="V15" s="19" t="str">
        <f t="shared" si="14"/>
        <v>#REF!</v>
      </c>
      <c r="W15" s="19" t="str">
        <f t="shared" si="14"/>
        <v>#REF!</v>
      </c>
      <c r="X15" s="19" t="str">
        <f t="shared" si="14"/>
        <v>#REF!</v>
      </c>
      <c r="Y15" s="19" t="str">
        <f t="shared" si="14"/>
        <v>#REF!</v>
      </c>
      <c r="Z15" s="19" t="str">
        <f t="shared" si="14"/>
        <v>#REF!</v>
      </c>
      <c r="AA15" s="19" t="str">
        <f t="shared" si="14"/>
        <v>#REF!</v>
      </c>
      <c r="AB15" s="19" t="str">
        <f t="shared" si="14"/>
        <v>#REF!</v>
      </c>
      <c r="AC15" s="19" t="str">
        <f t="shared" si="14"/>
        <v>#REF!</v>
      </c>
      <c r="AD15" s="19" t="str">
        <f t="shared" si="14"/>
        <v>#REF!</v>
      </c>
      <c r="AE15" s="19" t="str">
        <f t="shared" si="14"/>
        <v>#REF!</v>
      </c>
      <c r="AF15" s="19" t="str">
        <f t="shared" si="14"/>
        <v>#REF!</v>
      </c>
      <c r="AG15" s="19" t="str">
        <f t="shared" si="14"/>
        <v>#REF!</v>
      </c>
      <c r="AH15" s="19" t="str">
        <f t="shared" si="14"/>
        <v>#REF!</v>
      </c>
      <c r="AI15" s="19" t="str">
        <f t="shared" si="14"/>
        <v>#REF!</v>
      </c>
      <c r="AJ15" s="19" t="str">
        <f t="shared" si="14"/>
        <v>#REF!</v>
      </c>
      <c r="AK15" s="19" t="str">
        <f t="shared" si="14"/>
        <v>#REF!</v>
      </c>
      <c r="AL15" s="19" t="str">
        <f t="shared" si="14"/>
        <v>#REF!</v>
      </c>
      <c r="AM15" s="19" t="str">
        <f t="shared" si="14"/>
        <v>#REF!</v>
      </c>
      <c r="AN15" s="19" t="str">
        <f t="shared" si="14"/>
        <v>#REF!</v>
      </c>
      <c r="AO15" s="19" t="str">
        <f t="shared" si="14"/>
        <v>#REF!</v>
      </c>
      <c r="AP15" s="19">
        <f t="shared" si="14"/>
        <v>-45</v>
      </c>
      <c r="AQ15" s="19">
        <f t="shared" si="14"/>
        <v>-45</v>
      </c>
      <c r="AR15" s="19">
        <f t="shared" si="14"/>
        <v>-45</v>
      </c>
      <c r="AS15" s="19">
        <f t="shared" si="14"/>
        <v>-45</v>
      </c>
      <c r="AT15" s="19">
        <f t="shared" si="14"/>
        <v>-45</v>
      </c>
      <c r="AU15" s="19">
        <f t="shared" si="14"/>
        <v>-45</v>
      </c>
      <c r="AV15" s="19">
        <f t="shared" si="14"/>
        <v>-45</v>
      </c>
      <c r="AW15" s="19">
        <f t="shared" si="14"/>
        <v>-45</v>
      </c>
      <c r="AX15" s="19">
        <f t="shared" si="14"/>
        <v>-45</v>
      </c>
      <c r="AY15" s="19">
        <f t="shared" si="14"/>
        <v>-45</v>
      </c>
      <c r="AZ15" s="19">
        <f t="shared" si="14"/>
        <v>-45</v>
      </c>
      <c r="BA15" s="19">
        <f t="shared" si="14"/>
        <v>-45</v>
      </c>
      <c r="BB15" s="19">
        <f t="shared" si="14"/>
        <v>-45</v>
      </c>
      <c r="BC15" s="19">
        <f t="shared" si="14"/>
        <v>-45</v>
      </c>
      <c r="BD15" s="19">
        <f t="shared" si="14"/>
        <v>-45</v>
      </c>
      <c r="BE15" s="19">
        <f t="shared" si="14"/>
        <v>-45</v>
      </c>
      <c r="BF15" s="19">
        <f t="shared" si="14"/>
        <v>-45</v>
      </c>
      <c r="BG15" s="19">
        <f t="shared" si="14"/>
        <v>-45</v>
      </c>
      <c r="BH15" s="19">
        <f t="shared" si="14"/>
        <v>-45</v>
      </c>
      <c r="BI15" s="19">
        <f t="shared" si="14"/>
        <v>-45</v>
      </c>
      <c r="BJ15" s="19">
        <f t="shared" si="14"/>
        <v>-45</v>
      </c>
      <c r="BK15" s="19">
        <f t="shared" si="14"/>
        <v>-45</v>
      </c>
      <c r="BL15" s="19">
        <f t="shared" si="14"/>
        <v>-45</v>
      </c>
      <c r="BM15" s="19">
        <f t="shared" si="14"/>
        <v>-45</v>
      </c>
      <c r="BN15" s="19">
        <f t="shared" si="14"/>
        <v>-45</v>
      </c>
      <c r="BO15" s="19">
        <f t="shared" si="14"/>
        <v>-45</v>
      </c>
      <c r="BP15" s="19">
        <f t="shared" si="14"/>
        <v>-45</v>
      </c>
      <c r="BQ15" s="19">
        <f t="shared" si="14"/>
        <v>-45</v>
      </c>
      <c r="BR15" s="19">
        <f t="shared" si="14"/>
        <v>-45</v>
      </c>
      <c r="BS15" s="19">
        <f t="shared" si="14"/>
        <v>-45</v>
      </c>
      <c r="BT15" s="19">
        <f t="shared" si="14"/>
        <v>-45</v>
      </c>
    </row>
    <row r="16" outlineLevel="1">
      <c r="A16" s="68"/>
      <c r="B16" s="38" t="s">
        <v>17</v>
      </c>
      <c r="C16" s="79">
        <v>100.0</v>
      </c>
      <c r="D16" s="15" t="str">
        <f t="shared" ref="D16:BT16" si="15">C16*(1+'変数'!$C3)+D11-D5</f>
        <v>#REF!</v>
      </c>
      <c r="E16" s="15" t="str">
        <f t="shared" si="15"/>
        <v>#REF!</v>
      </c>
      <c r="F16" s="15" t="str">
        <f t="shared" si="15"/>
        <v>#REF!</v>
      </c>
      <c r="G16" s="15" t="str">
        <f t="shared" si="15"/>
        <v>#REF!</v>
      </c>
      <c r="H16" s="15" t="str">
        <f t="shared" si="15"/>
        <v>#REF!</v>
      </c>
      <c r="I16" s="15" t="str">
        <f t="shared" si="15"/>
        <v>#REF!</v>
      </c>
      <c r="J16" s="15" t="str">
        <f t="shared" si="15"/>
        <v>#REF!</v>
      </c>
      <c r="K16" s="15" t="str">
        <f t="shared" si="15"/>
        <v>#REF!</v>
      </c>
      <c r="L16" s="15" t="str">
        <f t="shared" si="15"/>
        <v>#REF!</v>
      </c>
      <c r="M16" s="15" t="str">
        <f t="shared" si="15"/>
        <v>#REF!</v>
      </c>
      <c r="N16" s="15" t="str">
        <f t="shared" si="15"/>
        <v>#REF!</v>
      </c>
      <c r="O16" s="15" t="str">
        <f t="shared" si="15"/>
        <v>#REF!</v>
      </c>
      <c r="P16" s="15" t="str">
        <f t="shared" si="15"/>
        <v>#REF!</v>
      </c>
      <c r="Q16" s="15" t="str">
        <f t="shared" si="15"/>
        <v>#REF!</v>
      </c>
      <c r="R16" s="15" t="str">
        <f t="shared" si="15"/>
        <v>#REF!</v>
      </c>
      <c r="S16" s="15" t="str">
        <f t="shared" si="15"/>
        <v>#REF!</v>
      </c>
      <c r="T16" s="15" t="str">
        <f t="shared" si="15"/>
        <v>#REF!</v>
      </c>
      <c r="U16" s="15" t="str">
        <f t="shared" si="15"/>
        <v>#REF!</v>
      </c>
      <c r="V16" s="15" t="str">
        <f t="shared" si="15"/>
        <v>#REF!</v>
      </c>
      <c r="W16" s="15" t="str">
        <f t="shared" si="15"/>
        <v>#REF!</v>
      </c>
      <c r="X16" s="15" t="str">
        <f t="shared" si="15"/>
        <v>#REF!</v>
      </c>
      <c r="Y16" s="15" t="str">
        <f t="shared" si="15"/>
        <v>#REF!</v>
      </c>
      <c r="Z16" s="15" t="str">
        <f t="shared" si="15"/>
        <v>#REF!</v>
      </c>
      <c r="AA16" s="15" t="str">
        <f t="shared" si="15"/>
        <v>#REF!</v>
      </c>
      <c r="AB16" s="15" t="str">
        <f t="shared" si="15"/>
        <v>#REF!</v>
      </c>
      <c r="AC16" s="15" t="str">
        <f t="shared" si="15"/>
        <v>#REF!</v>
      </c>
      <c r="AD16" s="15" t="str">
        <f t="shared" si="15"/>
        <v>#REF!</v>
      </c>
      <c r="AE16" s="15" t="str">
        <f t="shared" si="15"/>
        <v>#REF!</v>
      </c>
      <c r="AF16" s="15" t="str">
        <f t="shared" si="15"/>
        <v>#REF!</v>
      </c>
      <c r="AG16" s="15" t="str">
        <f t="shared" si="15"/>
        <v>#REF!</v>
      </c>
      <c r="AH16" s="15" t="str">
        <f t="shared" si="15"/>
        <v>#REF!</v>
      </c>
      <c r="AI16" s="15" t="str">
        <f t="shared" si="15"/>
        <v>#REF!</v>
      </c>
      <c r="AJ16" s="15" t="str">
        <f t="shared" si="15"/>
        <v>#REF!</v>
      </c>
      <c r="AK16" s="15" t="str">
        <f t="shared" si="15"/>
        <v>#REF!</v>
      </c>
      <c r="AL16" s="15" t="str">
        <f t="shared" si="15"/>
        <v>#REF!</v>
      </c>
      <c r="AM16" s="15" t="str">
        <f t="shared" si="15"/>
        <v>#REF!</v>
      </c>
      <c r="AN16" s="15" t="str">
        <f t="shared" si="15"/>
        <v>#REF!</v>
      </c>
      <c r="AO16" s="15" t="str">
        <f t="shared" si="15"/>
        <v>#REF!</v>
      </c>
      <c r="AP16" s="15" t="str">
        <f t="shared" si="15"/>
        <v>#REF!</v>
      </c>
      <c r="AQ16" s="15" t="str">
        <f t="shared" si="15"/>
        <v>#REF!</v>
      </c>
      <c r="AR16" s="15" t="str">
        <f t="shared" si="15"/>
        <v>#REF!</v>
      </c>
      <c r="AS16" s="15" t="str">
        <f t="shared" si="15"/>
        <v>#REF!</v>
      </c>
      <c r="AT16" s="15" t="str">
        <f t="shared" si="15"/>
        <v>#REF!</v>
      </c>
      <c r="AU16" s="15" t="str">
        <f t="shared" si="15"/>
        <v>#REF!</v>
      </c>
      <c r="AV16" s="15" t="str">
        <f t="shared" si="15"/>
        <v>#REF!</v>
      </c>
      <c r="AW16" s="15" t="str">
        <f t="shared" si="15"/>
        <v>#REF!</v>
      </c>
      <c r="AX16" s="15" t="str">
        <f t="shared" si="15"/>
        <v>#REF!</v>
      </c>
      <c r="AY16" s="15" t="str">
        <f t="shared" si="15"/>
        <v>#REF!</v>
      </c>
      <c r="AZ16" s="15" t="str">
        <f t="shared" si="15"/>
        <v>#REF!</v>
      </c>
      <c r="BA16" s="15" t="str">
        <f t="shared" si="15"/>
        <v>#REF!</v>
      </c>
      <c r="BB16" s="15" t="str">
        <f t="shared" si="15"/>
        <v>#REF!</v>
      </c>
      <c r="BC16" s="15" t="str">
        <f t="shared" si="15"/>
        <v>#REF!</v>
      </c>
      <c r="BD16" s="15" t="str">
        <f t="shared" si="15"/>
        <v>#REF!</v>
      </c>
      <c r="BE16" s="15" t="str">
        <f t="shared" si="15"/>
        <v>#REF!</v>
      </c>
      <c r="BF16" s="15" t="str">
        <f t="shared" si="15"/>
        <v>#REF!</v>
      </c>
      <c r="BG16" s="15" t="str">
        <f t="shared" si="15"/>
        <v>#REF!</v>
      </c>
      <c r="BH16" s="15" t="str">
        <f t="shared" si="15"/>
        <v>#REF!</v>
      </c>
      <c r="BI16" s="15" t="str">
        <f t="shared" si="15"/>
        <v>#REF!</v>
      </c>
      <c r="BJ16" s="15" t="str">
        <f t="shared" si="15"/>
        <v>#REF!</v>
      </c>
      <c r="BK16" s="15" t="str">
        <f t="shared" si="15"/>
        <v>#REF!</v>
      </c>
      <c r="BL16" s="15" t="str">
        <f t="shared" si="15"/>
        <v>#REF!</v>
      </c>
      <c r="BM16" s="15" t="str">
        <f t="shared" si="15"/>
        <v>#REF!</v>
      </c>
      <c r="BN16" s="15" t="str">
        <f t="shared" si="15"/>
        <v>#REF!</v>
      </c>
      <c r="BO16" s="15" t="str">
        <f t="shared" si="15"/>
        <v>#REF!</v>
      </c>
      <c r="BP16" s="15" t="str">
        <f t="shared" si="15"/>
        <v>#REF!</v>
      </c>
      <c r="BQ16" s="15" t="str">
        <f t="shared" si="15"/>
        <v>#REF!</v>
      </c>
      <c r="BR16" s="15" t="str">
        <f t="shared" si="15"/>
        <v>#REF!</v>
      </c>
      <c r="BS16" s="15" t="str">
        <f t="shared" si="15"/>
        <v>#REF!</v>
      </c>
      <c r="BT16" s="15" t="str">
        <f t="shared" si="15"/>
        <v>#REF!</v>
      </c>
    </row>
    <row r="17" outlineLevel="1">
      <c r="A17" s="68"/>
      <c r="B17" s="38" t="s">
        <v>18</v>
      </c>
      <c r="C17" s="79">
        <v>100.0</v>
      </c>
      <c r="D17" s="15" t="str">
        <f t="shared" ref="D17:BT17" si="16">C17*(1+'変数'!$C5)+D12-D6</f>
        <v>#REF!</v>
      </c>
      <c r="E17" s="15" t="str">
        <f t="shared" si="16"/>
        <v>#REF!</v>
      </c>
      <c r="F17" s="15" t="str">
        <f t="shared" si="16"/>
        <v>#REF!</v>
      </c>
      <c r="G17" s="15" t="str">
        <f t="shared" si="16"/>
        <v>#REF!</v>
      </c>
      <c r="H17" s="15" t="str">
        <f t="shared" si="16"/>
        <v>#REF!</v>
      </c>
      <c r="I17" s="15" t="str">
        <f t="shared" si="16"/>
        <v>#REF!</v>
      </c>
      <c r="J17" s="15" t="str">
        <f t="shared" si="16"/>
        <v>#REF!</v>
      </c>
      <c r="K17" s="15" t="str">
        <f t="shared" si="16"/>
        <v>#REF!</v>
      </c>
      <c r="L17" s="15" t="str">
        <f t="shared" si="16"/>
        <v>#REF!</v>
      </c>
      <c r="M17" s="15" t="str">
        <f t="shared" si="16"/>
        <v>#REF!</v>
      </c>
      <c r="N17" s="15" t="str">
        <f t="shared" si="16"/>
        <v>#REF!</v>
      </c>
      <c r="O17" s="15" t="str">
        <f t="shared" si="16"/>
        <v>#REF!</v>
      </c>
      <c r="P17" s="15" t="str">
        <f t="shared" si="16"/>
        <v>#REF!</v>
      </c>
      <c r="Q17" s="15" t="str">
        <f t="shared" si="16"/>
        <v>#REF!</v>
      </c>
      <c r="R17" s="15" t="str">
        <f t="shared" si="16"/>
        <v>#REF!</v>
      </c>
      <c r="S17" s="15" t="str">
        <f t="shared" si="16"/>
        <v>#REF!</v>
      </c>
      <c r="T17" s="15" t="str">
        <f t="shared" si="16"/>
        <v>#REF!</v>
      </c>
      <c r="U17" s="15" t="str">
        <f t="shared" si="16"/>
        <v>#REF!</v>
      </c>
      <c r="V17" s="15" t="str">
        <f t="shared" si="16"/>
        <v>#REF!</v>
      </c>
      <c r="W17" s="15" t="str">
        <f t="shared" si="16"/>
        <v>#REF!</v>
      </c>
      <c r="X17" s="15" t="str">
        <f t="shared" si="16"/>
        <v>#REF!</v>
      </c>
      <c r="Y17" s="15" t="str">
        <f t="shared" si="16"/>
        <v>#REF!</v>
      </c>
      <c r="Z17" s="15" t="str">
        <f t="shared" si="16"/>
        <v>#REF!</v>
      </c>
      <c r="AA17" s="15" t="str">
        <f t="shared" si="16"/>
        <v>#REF!</v>
      </c>
      <c r="AB17" s="15" t="str">
        <f t="shared" si="16"/>
        <v>#REF!</v>
      </c>
      <c r="AC17" s="15" t="str">
        <f t="shared" si="16"/>
        <v>#REF!</v>
      </c>
      <c r="AD17" s="15" t="str">
        <f t="shared" si="16"/>
        <v>#REF!</v>
      </c>
      <c r="AE17" s="15" t="str">
        <f t="shared" si="16"/>
        <v>#REF!</v>
      </c>
      <c r="AF17" s="15" t="str">
        <f t="shared" si="16"/>
        <v>#REF!</v>
      </c>
      <c r="AG17" s="15" t="str">
        <f t="shared" si="16"/>
        <v>#REF!</v>
      </c>
      <c r="AH17" s="15" t="str">
        <f t="shared" si="16"/>
        <v>#REF!</v>
      </c>
      <c r="AI17" s="15" t="str">
        <f t="shared" si="16"/>
        <v>#REF!</v>
      </c>
      <c r="AJ17" s="15" t="str">
        <f t="shared" si="16"/>
        <v>#REF!</v>
      </c>
      <c r="AK17" s="15" t="str">
        <f t="shared" si="16"/>
        <v>#REF!</v>
      </c>
      <c r="AL17" s="15" t="str">
        <f t="shared" si="16"/>
        <v>#REF!</v>
      </c>
      <c r="AM17" s="15" t="str">
        <f t="shared" si="16"/>
        <v>#REF!</v>
      </c>
      <c r="AN17" s="15" t="str">
        <f t="shared" si="16"/>
        <v>#REF!</v>
      </c>
      <c r="AO17" s="15" t="str">
        <f t="shared" si="16"/>
        <v>#REF!</v>
      </c>
      <c r="AP17" s="15" t="str">
        <f t="shared" si="16"/>
        <v>#REF!</v>
      </c>
      <c r="AQ17" s="15" t="str">
        <f t="shared" si="16"/>
        <v>#REF!</v>
      </c>
      <c r="AR17" s="15" t="str">
        <f t="shared" si="16"/>
        <v>#REF!</v>
      </c>
      <c r="AS17" s="15" t="str">
        <f t="shared" si="16"/>
        <v>#REF!</v>
      </c>
      <c r="AT17" s="15" t="str">
        <f t="shared" si="16"/>
        <v>#REF!</v>
      </c>
      <c r="AU17" s="15" t="str">
        <f t="shared" si="16"/>
        <v>#REF!</v>
      </c>
      <c r="AV17" s="15" t="str">
        <f t="shared" si="16"/>
        <v>#REF!</v>
      </c>
      <c r="AW17" s="15" t="str">
        <f t="shared" si="16"/>
        <v>#REF!</v>
      </c>
      <c r="AX17" s="15" t="str">
        <f t="shared" si="16"/>
        <v>#REF!</v>
      </c>
      <c r="AY17" s="15" t="str">
        <f t="shared" si="16"/>
        <v>#REF!</v>
      </c>
      <c r="AZ17" s="15" t="str">
        <f t="shared" si="16"/>
        <v>#REF!</v>
      </c>
      <c r="BA17" s="15" t="str">
        <f t="shared" si="16"/>
        <v>#REF!</v>
      </c>
      <c r="BB17" s="15" t="str">
        <f t="shared" si="16"/>
        <v>#REF!</v>
      </c>
      <c r="BC17" s="15" t="str">
        <f t="shared" si="16"/>
        <v>#REF!</v>
      </c>
      <c r="BD17" s="15" t="str">
        <f t="shared" si="16"/>
        <v>#REF!</v>
      </c>
      <c r="BE17" s="15" t="str">
        <f t="shared" si="16"/>
        <v>#REF!</v>
      </c>
      <c r="BF17" s="15" t="str">
        <f t="shared" si="16"/>
        <v>#REF!</v>
      </c>
      <c r="BG17" s="15" t="str">
        <f t="shared" si="16"/>
        <v>#REF!</v>
      </c>
      <c r="BH17" s="15" t="str">
        <f t="shared" si="16"/>
        <v>#REF!</v>
      </c>
      <c r="BI17" s="15" t="str">
        <f t="shared" si="16"/>
        <v>#REF!</v>
      </c>
      <c r="BJ17" s="15" t="str">
        <f t="shared" si="16"/>
        <v>#REF!</v>
      </c>
      <c r="BK17" s="15" t="str">
        <f t="shared" si="16"/>
        <v>#REF!</v>
      </c>
      <c r="BL17" s="15" t="str">
        <f t="shared" si="16"/>
        <v>#REF!</v>
      </c>
      <c r="BM17" s="15" t="str">
        <f t="shared" si="16"/>
        <v>#REF!</v>
      </c>
      <c r="BN17" s="15" t="str">
        <f t="shared" si="16"/>
        <v>#REF!</v>
      </c>
      <c r="BO17" s="15" t="str">
        <f t="shared" si="16"/>
        <v>#REF!</v>
      </c>
      <c r="BP17" s="15" t="str">
        <f t="shared" si="16"/>
        <v>#REF!</v>
      </c>
      <c r="BQ17" s="15" t="str">
        <f t="shared" si="16"/>
        <v>#REF!</v>
      </c>
      <c r="BR17" s="15" t="str">
        <f t="shared" si="16"/>
        <v>#REF!</v>
      </c>
      <c r="BS17" s="15" t="str">
        <f t="shared" si="16"/>
        <v>#REF!</v>
      </c>
      <c r="BT17" s="15" t="str">
        <f t="shared" si="16"/>
        <v>#REF!</v>
      </c>
    </row>
    <row r="18" outlineLevel="1">
      <c r="A18" s="68"/>
      <c r="B18" s="39" t="s">
        <v>27</v>
      </c>
      <c r="C18" s="79">
        <v>500.0</v>
      </c>
      <c r="D18" s="15" t="str">
        <f t="shared" ref="D18:BT18" si="17">C18+D15</f>
        <v>#REF!</v>
      </c>
      <c r="E18" s="15" t="str">
        <f t="shared" si="17"/>
        <v>#REF!</v>
      </c>
      <c r="F18" s="15" t="str">
        <f t="shared" si="17"/>
        <v>#REF!</v>
      </c>
      <c r="G18" s="15" t="str">
        <f t="shared" si="17"/>
        <v>#REF!</v>
      </c>
      <c r="H18" s="15" t="str">
        <f t="shared" si="17"/>
        <v>#REF!</v>
      </c>
      <c r="I18" s="15" t="str">
        <f t="shared" si="17"/>
        <v>#REF!</v>
      </c>
      <c r="J18" s="15" t="str">
        <f t="shared" si="17"/>
        <v>#REF!</v>
      </c>
      <c r="K18" s="15" t="str">
        <f t="shared" si="17"/>
        <v>#REF!</v>
      </c>
      <c r="L18" s="15" t="str">
        <f t="shared" si="17"/>
        <v>#REF!</v>
      </c>
      <c r="M18" s="15" t="str">
        <f t="shared" si="17"/>
        <v>#REF!</v>
      </c>
      <c r="N18" s="15" t="str">
        <f t="shared" si="17"/>
        <v>#REF!</v>
      </c>
      <c r="O18" s="15" t="str">
        <f t="shared" si="17"/>
        <v>#REF!</v>
      </c>
      <c r="P18" s="15" t="str">
        <f t="shared" si="17"/>
        <v>#REF!</v>
      </c>
      <c r="Q18" s="15" t="str">
        <f t="shared" si="17"/>
        <v>#REF!</v>
      </c>
      <c r="R18" s="15" t="str">
        <f t="shared" si="17"/>
        <v>#REF!</v>
      </c>
      <c r="S18" s="15" t="str">
        <f t="shared" si="17"/>
        <v>#REF!</v>
      </c>
      <c r="T18" s="15" t="str">
        <f t="shared" si="17"/>
        <v>#REF!</v>
      </c>
      <c r="U18" s="15" t="str">
        <f t="shared" si="17"/>
        <v>#REF!</v>
      </c>
      <c r="V18" s="15" t="str">
        <f t="shared" si="17"/>
        <v>#REF!</v>
      </c>
      <c r="W18" s="15" t="str">
        <f t="shared" si="17"/>
        <v>#REF!</v>
      </c>
      <c r="X18" s="15" t="str">
        <f t="shared" si="17"/>
        <v>#REF!</v>
      </c>
      <c r="Y18" s="15" t="str">
        <f t="shared" si="17"/>
        <v>#REF!</v>
      </c>
      <c r="Z18" s="15" t="str">
        <f t="shared" si="17"/>
        <v>#REF!</v>
      </c>
      <c r="AA18" s="15" t="str">
        <f t="shared" si="17"/>
        <v>#REF!</v>
      </c>
      <c r="AB18" s="15" t="str">
        <f t="shared" si="17"/>
        <v>#REF!</v>
      </c>
      <c r="AC18" s="15" t="str">
        <f t="shared" si="17"/>
        <v>#REF!</v>
      </c>
      <c r="AD18" s="15" t="str">
        <f t="shared" si="17"/>
        <v>#REF!</v>
      </c>
      <c r="AE18" s="15" t="str">
        <f t="shared" si="17"/>
        <v>#REF!</v>
      </c>
      <c r="AF18" s="15" t="str">
        <f t="shared" si="17"/>
        <v>#REF!</v>
      </c>
      <c r="AG18" s="15" t="str">
        <f t="shared" si="17"/>
        <v>#REF!</v>
      </c>
      <c r="AH18" s="15" t="str">
        <f t="shared" si="17"/>
        <v>#REF!</v>
      </c>
      <c r="AI18" s="15" t="str">
        <f t="shared" si="17"/>
        <v>#REF!</v>
      </c>
      <c r="AJ18" s="15" t="str">
        <f t="shared" si="17"/>
        <v>#REF!</v>
      </c>
      <c r="AK18" s="15" t="str">
        <f t="shared" si="17"/>
        <v>#REF!</v>
      </c>
      <c r="AL18" s="15" t="str">
        <f t="shared" si="17"/>
        <v>#REF!</v>
      </c>
      <c r="AM18" s="15" t="str">
        <f t="shared" si="17"/>
        <v>#REF!</v>
      </c>
      <c r="AN18" s="15" t="str">
        <f t="shared" si="17"/>
        <v>#REF!</v>
      </c>
      <c r="AO18" s="15" t="str">
        <f t="shared" si="17"/>
        <v>#REF!</v>
      </c>
      <c r="AP18" s="15" t="str">
        <f t="shared" si="17"/>
        <v>#REF!</v>
      </c>
      <c r="AQ18" s="15" t="str">
        <f t="shared" si="17"/>
        <v>#REF!</v>
      </c>
      <c r="AR18" s="15" t="str">
        <f t="shared" si="17"/>
        <v>#REF!</v>
      </c>
      <c r="AS18" s="15" t="str">
        <f t="shared" si="17"/>
        <v>#REF!</v>
      </c>
      <c r="AT18" s="15" t="str">
        <f t="shared" si="17"/>
        <v>#REF!</v>
      </c>
      <c r="AU18" s="15" t="str">
        <f t="shared" si="17"/>
        <v>#REF!</v>
      </c>
      <c r="AV18" s="15" t="str">
        <f t="shared" si="17"/>
        <v>#REF!</v>
      </c>
      <c r="AW18" s="15" t="str">
        <f t="shared" si="17"/>
        <v>#REF!</v>
      </c>
      <c r="AX18" s="15" t="str">
        <f t="shared" si="17"/>
        <v>#REF!</v>
      </c>
      <c r="AY18" s="15" t="str">
        <f t="shared" si="17"/>
        <v>#REF!</v>
      </c>
      <c r="AZ18" s="15" t="str">
        <f t="shared" si="17"/>
        <v>#REF!</v>
      </c>
      <c r="BA18" s="15" t="str">
        <f t="shared" si="17"/>
        <v>#REF!</v>
      </c>
      <c r="BB18" s="15" t="str">
        <f t="shared" si="17"/>
        <v>#REF!</v>
      </c>
      <c r="BC18" s="15" t="str">
        <f t="shared" si="17"/>
        <v>#REF!</v>
      </c>
      <c r="BD18" s="15" t="str">
        <f t="shared" si="17"/>
        <v>#REF!</v>
      </c>
      <c r="BE18" s="15" t="str">
        <f t="shared" si="17"/>
        <v>#REF!</v>
      </c>
      <c r="BF18" s="15" t="str">
        <f t="shared" si="17"/>
        <v>#REF!</v>
      </c>
      <c r="BG18" s="15" t="str">
        <f t="shared" si="17"/>
        <v>#REF!</v>
      </c>
      <c r="BH18" s="15" t="str">
        <f t="shared" si="17"/>
        <v>#REF!</v>
      </c>
      <c r="BI18" s="15" t="str">
        <f t="shared" si="17"/>
        <v>#REF!</v>
      </c>
      <c r="BJ18" s="15" t="str">
        <f t="shared" si="17"/>
        <v>#REF!</v>
      </c>
      <c r="BK18" s="15" t="str">
        <f t="shared" si="17"/>
        <v>#REF!</v>
      </c>
      <c r="BL18" s="15" t="str">
        <f t="shared" si="17"/>
        <v>#REF!</v>
      </c>
      <c r="BM18" s="15" t="str">
        <f t="shared" si="17"/>
        <v>#REF!</v>
      </c>
      <c r="BN18" s="15" t="str">
        <f t="shared" si="17"/>
        <v>#REF!</v>
      </c>
      <c r="BO18" s="15" t="str">
        <f t="shared" si="17"/>
        <v>#REF!</v>
      </c>
      <c r="BP18" s="15" t="str">
        <f t="shared" si="17"/>
        <v>#REF!</v>
      </c>
      <c r="BQ18" s="15" t="str">
        <f t="shared" si="17"/>
        <v>#REF!</v>
      </c>
      <c r="BR18" s="15" t="str">
        <f t="shared" si="17"/>
        <v>#REF!</v>
      </c>
      <c r="BS18" s="15" t="str">
        <f t="shared" si="17"/>
        <v>#REF!</v>
      </c>
      <c r="BT18" s="15" t="str">
        <f t="shared" si="17"/>
        <v>#REF!</v>
      </c>
    </row>
    <row r="19" outlineLevel="1">
      <c r="A19" s="37"/>
      <c r="B19" s="40" t="s">
        <v>28</v>
      </c>
      <c r="C19" s="20">
        <f t="shared" ref="C19:BT19" si="18">SUM(C16:C18)</f>
        <v>700</v>
      </c>
      <c r="D19" s="20" t="str">
        <f t="shared" si="18"/>
        <v>#REF!</v>
      </c>
      <c r="E19" s="20" t="str">
        <f t="shared" si="18"/>
        <v>#REF!</v>
      </c>
      <c r="F19" s="20" t="str">
        <f t="shared" si="18"/>
        <v>#REF!</v>
      </c>
      <c r="G19" s="20" t="str">
        <f t="shared" si="18"/>
        <v>#REF!</v>
      </c>
      <c r="H19" s="20" t="str">
        <f t="shared" si="18"/>
        <v>#REF!</v>
      </c>
      <c r="I19" s="20" t="str">
        <f t="shared" si="18"/>
        <v>#REF!</v>
      </c>
      <c r="J19" s="20" t="str">
        <f t="shared" si="18"/>
        <v>#REF!</v>
      </c>
      <c r="K19" s="20" t="str">
        <f t="shared" si="18"/>
        <v>#REF!</v>
      </c>
      <c r="L19" s="20" t="str">
        <f t="shared" si="18"/>
        <v>#REF!</v>
      </c>
      <c r="M19" s="20" t="str">
        <f t="shared" si="18"/>
        <v>#REF!</v>
      </c>
      <c r="N19" s="20" t="str">
        <f t="shared" si="18"/>
        <v>#REF!</v>
      </c>
      <c r="O19" s="20" t="str">
        <f t="shared" si="18"/>
        <v>#REF!</v>
      </c>
      <c r="P19" s="20" t="str">
        <f t="shared" si="18"/>
        <v>#REF!</v>
      </c>
      <c r="Q19" s="20" t="str">
        <f t="shared" si="18"/>
        <v>#REF!</v>
      </c>
      <c r="R19" s="20" t="str">
        <f t="shared" si="18"/>
        <v>#REF!</v>
      </c>
      <c r="S19" s="20" t="str">
        <f t="shared" si="18"/>
        <v>#REF!</v>
      </c>
      <c r="T19" s="20" t="str">
        <f t="shared" si="18"/>
        <v>#REF!</v>
      </c>
      <c r="U19" s="20" t="str">
        <f t="shared" si="18"/>
        <v>#REF!</v>
      </c>
      <c r="V19" s="20" t="str">
        <f t="shared" si="18"/>
        <v>#REF!</v>
      </c>
      <c r="W19" s="20" t="str">
        <f t="shared" si="18"/>
        <v>#REF!</v>
      </c>
      <c r="X19" s="20" t="str">
        <f t="shared" si="18"/>
        <v>#REF!</v>
      </c>
      <c r="Y19" s="20" t="str">
        <f t="shared" si="18"/>
        <v>#REF!</v>
      </c>
      <c r="Z19" s="20" t="str">
        <f t="shared" si="18"/>
        <v>#REF!</v>
      </c>
      <c r="AA19" s="20" t="str">
        <f t="shared" si="18"/>
        <v>#REF!</v>
      </c>
      <c r="AB19" s="20" t="str">
        <f t="shared" si="18"/>
        <v>#REF!</v>
      </c>
      <c r="AC19" s="20" t="str">
        <f t="shared" si="18"/>
        <v>#REF!</v>
      </c>
      <c r="AD19" s="20" t="str">
        <f t="shared" si="18"/>
        <v>#REF!</v>
      </c>
      <c r="AE19" s="20" t="str">
        <f t="shared" si="18"/>
        <v>#REF!</v>
      </c>
      <c r="AF19" s="20" t="str">
        <f t="shared" si="18"/>
        <v>#REF!</v>
      </c>
      <c r="AG19" s="20" t="str">
        <f t="shared" si="18"/>
        <v>#REF!</v>
      </c>
      <c r="AH19" s="20" t="str">
        <f t="shared" si="18"/>
        <v>#REF!</v>
      </c>
      <c r="AI19" s="20" t="str">
        <f t="shared" si="18"/>
        <v>#REF!</v>
      </c>
      <c r="AJ19" s="20" t="str">
        <f t="shared" si="18"/>
        <v>#REF!</v>
      </c>
      <c r="AK19" s="20" t="str">
        <f t="shared" si="18"/>
        <v>#REF!</v>
      </c>
      <c r="AL19" s="20" t="str">
        <f t="shared" si="18"/>
        <v>#REF!</v>
      </c>
      <c r="AM19" s="20" t="str">
        <f t="shared" si="18"/>
        <v>#REF!</v>
      </c>
      <c r="AN19" s="20" t="str">
        <f t="shared" si="18"/>
        <v>#REF!</v>
      </c>
      <c r="AO19" s="20" t="str">
        <f t="shared" si="18"/>
        <v>#REF!</v>
      </c>
      <c r="AP19" s="20" t="str">
        <f t="shared" si="18"/>
        <v>#REF!</v>
      </c>
      <c r="AQ19" s="20" t="str">
        <f t="shared" si="18"/>
        <v>#REF!</v>
      </c>
      <c r="AR19" s="20" t="str">
        <f t="shared" si="18"/>
        <v>#REF!</v>
      </c>
      <c r="AS19" s="20" t="str">
        <f t="shared" si="18"/>
        <v>#REF!</v>
      </c>
      <c r="AT19" s="20" t="str">
        <f t="shared" si="18"/>
        <v>#REF!</v>
      </c>
      <c r="AU19" s="20" t="str">
        <f t="shared" si="18"/>
        <v>#REF!</v>
      </c>
      <c r="AV19" s="20" t="str">
        <f t="shared" si="18"/>
        <v>#REF!</v>
      </c>
      <c r="AW19" s="20" t="str">
        <f t="shared" si="18"/>
        <v>#REF!</v>
      </c>
      <c r="AX19" s="20" t="str">
        <f t="shared" si="18"/>
        <v>#REF!</v>
      </c>
      <c r="AY19" s="20" t="str">
        <f t="shared" si="18"/>
        <v>#REF!</v>
      </c>
      <c r="AZ19" s="20" t="str">
        <f t="shared" si="18"/>
        <v>#REF!</v>
      </c>
      <c r="BA19" s="20" t="str">
        <f t="shared" si="18"/>
        <v>#REF!</v>
      </c>
      <c r="BB19" s="20" t="str">
        <f t="shared" si="18"/>
        <v>#REF!</v>
      </c>
      <c r="BC19" s="20" t="str">
        <f t="shared" si="18"/>
        <v>#REF!</v>
      </c>
      <c r="BD19" s="20" t="str">
        <f t="shared" si="18"/>
        <v>#REF!</v>
      </c>
      <c r="BE19" s="20" t="str">
        <f t="shared" si="18"/>
        <v>#REF!</v>
      </c>
      <c r="BF19" s="20" t="str">
        <f t="shared" si="18"/>
        <v>#REF!</v>
      </c>
      <c r="BG19" s="20" t="str">
        <f t="shared" si="18"/>
        <v>#REF!</v>
      </c>
      <c r="BH19" s="20" t="str">
        <f t="shared" si="18"/>
        <v>#REF!</v>
      </c>
      <c r="BI19" s="20" t="str">
        <f t="shared" si="18"/>
        <v>#REF!</v>
      </c>
      <c r="BJ19" s="20" t="str">
        <f t="shared" si="18"/>
        <v>#REF!</v>
      </c>
      <c r="BK19" s="20" t="str">
        <f t="shared" si="18"/>
        <v>#REF!</v>
      </c>
      <c r="BL19" s="20" t="str">
        <f t="shared" si="18"/>
        <v>#REF!</v>
      </c>
      <c r="BM19" s="20" t="str">
        <f t="shared" si="18"/>
        <v>#REF!</v>
      </c>
      <c r="BN19" s="20" t="str">
        <f t="shared" si="18"/>
        <v>#REF!</v>
      </c>
      <c r="BO19" s="20" t="str">
        <f t="shared" si="18"/>
        <v>#REF!</v>
      </c>
      <c r="BP19" s="20" t="str">
        <f t="shared" si="18"/>
        <v>#REF!</v>
      </c>
      <c r="BQ19" s="20" t="str">
        <f t="shared" si="18"/>
        <v>#REF!</v>
      </c>
      <c r="BR19" s="20" t="str">
        <f t="shared" si="18"/>
        <v>#REF!</v>
      </c>
      <c r="BS19" s="20" t="str">
        <f t="shared" si="18"/>
        <v>#REF!</v>
      </c>
      <c r="BT19" s="20" t="str">
        <f t="shared" si="18"/>
        <v>#REF!</v>
      </c>
    </row>
    <row r="20" ht="13.5" customHeight="1" outlineLevel="1">
      <c r="A20" s="13"/>
      <c r="B20" s="13"/>
      <c r="C20" s="41"/>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row>
    <row r="21">
      <c r="A21" s="16" t="s">
        <v>53</v>
      </c>
      <c r="B21" s="17" t="s">
        <v>10</v>
      </c>
      <c r="C21" s="14">
        <v>31.0</v>
      </c>
      <c r="D21" s="15">
        <f t="shared" ref="D21:BT21" si="19">C21+1</f>
        <v>32</v>
      </c>
      <c r="E21" s="15">
        <f t="shared" si="19"/>
        <v>33</v>
      </c>
      <c r="F21" s="15">
        <f t="shared" si="19"/>
        <v>34</v>
      </c>
      <c r="G21" s="15">
        <f t="shared" si="19"/>
        <v>35</v>
      </c>
      <c r="H21" s="15">
        <f t="shared" si="19"/>
        <v>36</v>
      </c>
      <c r="I21" s="15">
        <f t="shared" si="19"/>
        <v>37</v>
      </c>
      <c r="J21" s="15">
        <f t="shared" si="19"/>
        <v>38</v>
      </c>
      <c r="K21" s="15">
        <f t="shared" si="19"/>
        <v>39</v>
      </c>
      <c r="L21" s="15">
        <f t="shared" si="19"/>
        <v>40</v>
      </c>
      <c r="M21" s="15">
        <f t="shared" si="19"/>
        <v>41</v>
      </c>
      <c r="N21" s="15">
        <f t="shared" si="19"/>
        <v>42</v>
      </c>
      <c r="O21" s="15">
        <f t="shared" si="19"/>
        <v>43</v>
      </c>
      <c r="P21" s="15">
        <f t="shared" si="19"/>
        <v>44</v>
      </c>
      <c r="Q21" s="15">
        <f t="shared" si="19"/>
        <v>45</v>
      </c>
      <c r="R21" s="15">
        <f t="shared" si="19"/>
        <v>46</v>
      </c>
      <c r="S21" s="15">
        <f t="shared" si="19"/>
        <v>47</v>
      </c>
      <c r="T21" s="15">
        <f t="shared" si="19"/>
        <v>48</v>
      </c>
      <c r="U21" s="15">
        <f t="shared" si="19"/>
        <v>49</v>
      </c>
      <c r="V21" s="15">
        <f t="shared" si="19"/>
        <v>50</v>
      </c>
      <c r="W21" s="15">
        <f t="shared" si="19"/>
        <v>51</v>
      </c>
      <c r="X21" s="15">
        <f t="shared" si="19"/>
        <v>52</v>
      </c>
      <c r="Y21" s="15">
        <f t="shared" si="19"/>
        <v>53</v>
      </c>
      <c r="Z21" s="15">
        <f t="shared" si="19"/>
        <v>54</v>
      </c>
      <c r="AA21" s="15">
        <f t="shared" si="19"/>
        <v>55</v>
      </c>
      <c r="AB21" s="15">
        <f t="shared" si="19"/>
        <v>56</v>
      </c>
      <c r="AC21" s="15">
        <f t="shared" si="19"/>
        <v>57</v>
      </c>
      <c r="AD21" s="15">
        <f t="shared" si="19"/>
        <v>58</v>
      </c>
      <c r="AE21" s="15">
        <f t="shared" si="19"/>
        <v>59</v>
      </c>
      <c r="AF21" s="15">
        <f t="shared" si="19"/>
        <v>60</v>
      </c>
      <c r="AG21" s="15">
        <f t="shared" si="19"/>
        <v>61</v>
      </c>
      <c r="AH21" s="15">
        <f t="shared" si="19"/>
        <v>62</v>
      </c>
      <c r="AI21" s="15">
        <f t="shared" si="19"/>
        <v>63</v>
      </c>
      <c r="AJ21" s="15">
        <f t="shared" si="19"/>
        <v>64</v>
      </c>
      <c r="AK21" s="15">
        <f t="shared" si="19"/>
        <v>65</v>
      </c>
      <c r="AL21" s="15">
        <f t="shared" si="19"/>
        <v>66</v>
      </c>
      <c r="AM21" s="15">
        <f t="shared" si="19"/>
        <v>67</v>
      </c>
      <c r="AN21" s="15">
        <f t="shared" si="19"/>
        <v>68</v>
      </c>
      <c r="AO21" s="15">
        <f t="shared" si="19"/>
        <v>69</v>
      </c>
      <c r="AP21" s="15">
        <f t="shared" si="19"/>
        <v>70</v>
      </c>
      <c r="AQ21" s="15">
        <f t="shared" si="19"/>
        <v>71</v>
      </c>
      <c r="AR21" s="15">
        <f t="shared" si="19"/>
        <v>72</v>
      </c>
      <c r="AS21" s="15">
        <f t="shared" si="19"/>
        <v>73</v>
      </c>
      <c r="AT21" s="15">
        <f t="shared" si="19"/>
        <v>74</v>
      </c>
      <c r="AU21" s="15">
        <f t="shared" si="19"/>
        <v>75</v>
      </c>
      <c r="AV21" s="15">
        <f t="shared" si="19"/>
        <v>76</v>
      </c>
      <c r="AW21" s="15">
        <f t="shared" si="19"/>
        <v>77</v>
      </c>
      <c r="AX21" s="15">
        <f t="shared" si="19"/>
        <v>78</v>
      </c>
      <c r="AY21" s="15">
        <f t="shared" si="19"/>
        <v>79</v>
      </c>
      <c r="AZ21" s="15">
        <f t="shared" si="19"/>
        <v>80</v>
      </c>
      <c r="BA21" s="15">
        <f t="shared" si="19"/>
        <v>81</v>
      </c>
      <c r="BB21" s="15">
        <f t="shared" si="19"/>
        <v>82</v>
      </c>
      <c r="BC21" s="15">
        <f t="shared" si="19"/>
        <v>83</v>
      </c>
      <c r="BD21" s="15">
        <f t="shared" si="19"/>
        <v>84</v>
      </c>
      <c r="BE21" s="15">
        <f t="shared" si="19"/>
        <v>85</v>
      </c>
      <c r="BF21" s="15">
        <f t="shared" si="19"/>
        <v>86</v>
      </c>
      <c r="BG21" s="15">
        <f t="shared" si="19"/>
        <v>87</v>
      </c>
      <c r="BH21" s="15">
        <f t="shared" si="19"/>
        <v>88</v>
      </c>
      <c r="BI21" s="15">
        <f t="shared" si="19"/>
        <v>89</v>
      </c>
      <c r="BJ21" s="15">
        <f t="shared" si="19"/>
        <v>90</v>
      </c>
      <c r="BK21" s="15">
        <f t="shared" si="19"/>
        <v>91</v>
      </c>
      <c r="BL21" s="15">
        <f t="shared" si="19"/>
        <v>92</v>
      </c>
      <c r="BM21" s="15">
        <f t="shared" si="19"/>
        <v>93</v>
      </c>
      <c r="BN21" s="15">
        <f t="shared" si="19"/>
        <v>94</v>
      </c>
      <c r="BO21" s="15">
        <f t="shared" si="19"/>
        <v>95</v>
      </c>
      <c r="BP21" s="15">
        <f t="shared" si="19"/>
        <v>96</v>
      </c>
      <c r="BQ21" s="15">
        <f t="shared" si="19"/>
        <v>97</v>
      </c>
      <c r="BR21" s="15">
        <f t="shared" si="19"/>
        <v>98</v>
      </c>
      <c r="BS21" s="15">
        <f t="shared" si="19"/>
        <v>99</v>
      </c>
      <c r="BT21" s="15">
        <f t="shared" si="19"/>
        <v>100</v>
      </c>
    </row>
    <row r="22" outlineLevel="1">
      <c r="A22" s="18"/>
      <c r="B22" s="18" t="s">
        <v>11</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row>
    <row r="23" outlineLevel="1">
      <c r="A23" s="22"/>
      <c r="B23" s="22" t="s">
        <v>16</v>
      </c>
      <c r="C23" s="24">
        <f>50*12</f>
        <v>600</v>
      </c>
      <c r="D23" s="15" t="str">
        <f t="shared" ref="D23:U23" si="20">C23*(1+'変数'!$C7)</f>
        <v>#REF!</v>
      </c>
      <c r="E23" s="15" t="str">
        <f t="shared" si="20"/>
        <v>#REF!</v>
      </c>
      <c r="F23" s="15" t="str">
        <f t="shared" si="20"/>
        <v>#REF!</v>
      </c>
      <c r="G23" s="15" t="str">
        <f t="shared" si="20"/>
        <v>#REF!</v>
      </c>
      <c r="H23" s="15" t="str">
        <f t="shared" si="20"/>
        <v>#REF!</v>
      </c>
      <c r="I23" s="15" t="str">
        <f t="shared" si="20"/>
        <v>#REF!</v>
      </c>
      <c r="J23" s="15" t="str">
        <f t="shared" si="20"/>
        <v>#REF!</v>
      </c>
      <c r="K23" s="15" t="str">
        <f t="shared" si="20"/>
        <v>#REF!</v>
      </c>
      <c r="L23" s="15" t="str">
        <f t="shared" si="20"/>
        <v>#REF!</v>
      </c>
      <c r="M23" s="15" t="str">
        <f t="shared" si="20"/>
        <v>#REF!</v>
      </c>
      <c r="N23" s="15" t="str">
        <f t="shared" si="20"/>
        <v>#REF!</v>
      </c>
      <c r="O23" s="15" t="str">
        <f t="shared" si="20"/>
        <v>#REF!</v>
      </c>
      <c r="P23" s="15" t="str">
        <f t="shared" si="20"/>
        <v>#REF!</v>
      </c>
      <c r="Q23" s="15" t="str">
        <f t="shared" si="20"/>
        <v>#REF!</v>
      </c>
      <c r="R23" s="15" t="str">
        <f t="shared" si="20"/>
        <v>#REF!</v>
      </c>
      <c r="S23" s="15" t="str">
        <f t="shared" si="20"/>
        <v>#REF!</v>
      </c>
      <c r="T23" s="15" t="str">
        <f t="shared" si="20"/>
        <v>#REF!</v>
      </c>
      <c r="U23" s="15" t="str">
        <f t="shared" si="20"/>
        <v>#REF!</v>
      </c>
      <c r="V23" s="15" t="str">
        <f t="shared" ref="V23:AO23" si="21">U23*(1+'変数'!$C8)</f>
        <v>#REF!</v>
      </c>
      <c r="W23" s="15" t="str">
        <f t="shared" si="21"/>
        <v>#REF!</v>
      </c>
      <c r="X23" s="15" t="str">
        <f t="shared" si="21"/>
        <v>#REF!</v>
      </c>
      <c r="Y23" s="15" t="str">
        <f t="shared" si="21"/>
        <v>#REF!</v>
      </c>
      <c r="Z23" s="15" t="str">
        <f t="shared" si="21"/>
        <v>#REF!</v>
      </c>
      <c r="AA23" s="15" t="str">
        <f t="shared" si="21"/>
        <v>#REF!</v>
      </c>
      <c r="AB23" s="15" t="str">
        <f t="shared" si="21"/>
        <v>#REF!</v>
      </c>
      <c r="AC23" s="15" t="str">
        <f t="shared" si="21"/>
        <v>#REF!</v>
      </c>
      <c r="AD23" s="15" t="str">
        <f t="shared" si="21"/>
        <v>#REF!</v>
      </c>
      <c r="AE23" s="15" t="str">
        <f t="shared" si="21"/>
        <v>#REF!</v>
      </c>
      <c r="AF23" s="15" t="str">
        <f t="shared" si="21"/>
        <v>#REF!</v>
      </c>
      <c r="AG23" s="15" t="str">
        <f t="shared" si="21"/>
        <v>#REF!</v>
      </c>
      <c r="AH23" s="15" t="str">
        <f t="shared" si="21"/>
        <v>#REF!</v>
      </c>
      <c r="AI23" s="15" t="str">
        <f t="shared" si="21"/>
        <v>#REF!</v>
      </c>
      <c r="AJ23" s="15" t="str">
        <f t="shared" si="21"/>
        <v>#REF!</v>
      </c>
      <c r="AK23" s="15" t="str">
        <f t="shared" si="21"/>
        <v>#REF!</v>
      </c>
      <c r="AL23" s="15" t="str">
        <f t="shared" si="21"/>
        <v>#REF!</v>
      </c>
      <c r="AM23" s="15" t="str">
        <f t="shared" si="21"/>
        <v>#REF!</v>
      </c>
      <c r="AN23" s="15" t="str">
        <f t="shared" si="21"/>
        <v>#REF!</v>
      </c>
      <c r="AO23" s="15" t="str">
        <f t="shared" si="21"/>
        <v>#REF!</v>
      </c>
      <c r="AP23" s="24">
        <v>0.0</v>
      </c>
      <c r="AQ23" s="24">
        <v>0.0</v>
      </c>
      <c r="AR23" s="24">
        <v>0.0</v>
      </c>
      <c r="AS23" s="24">
        <v>0.0</v>
      </c>
      <c r="AT23" s="24">
        <v>0.0</v>
      </c>
      <c r="AU23" s="24">
        <v>0.0</v>
      </c>
      <c r="AV23" s="24">
        <v>0.0</v>
      </c>
      <c r="AW23" s="24">
        <v>0.0</v>
      </c>
      <c r="AX23" s="24">
        <v>0.0</v>
      </c>
      <c r="AY23" s="24">
        <v>0.0</v>
      </c>
      <c r="AZ23" s="24">
        <v>0.0</v>
      </c>
      <c r="BA23" s="24">
        <v>0.0</v>
      </c>
      <c r="BB23" s="24">
        <v>0.0</v>
      </c>
      <c r="BC23" s="24">
        <v>0.0</v>
      </c>
      <c r="BD23" s="24">
        <v>0.0</v>
      </c>
      <c r="BE23" s="24">
        <v>0.0</v>
      </c>
      <c r="BF23" s="24">
        <v>0.0</v>
      </c>
      <c r="BG23" s="24">
        <v>0.0</v>
      </c>
      <c r="BH23" s="24">
        <v>0.0</v>
      </c>
      <c r="BI23" s="24">
        <v>0.0</v>
      </c>
      <c r="BJ23" s="24">
        <v>0.0</v>
      </c>
      <c r="BK23" s="24">
        <v>0.0</v>
      </c>
      <c r="BL23" s="24">
        <v>0.0</v>
      </c>
      <c r="BM23" s="24">
        <v>0.0</v>
      </c>
      <c r="BN23" s="24">
        <v>0.0</v>
      </c>
      <c r="BO23" s="24">
        <v>0.0</v>
      </c>
      <c r="BP23" s="24">
        <v>0.0</v>
      </c>
      <c r="BQ23" s="24">
        <v>0.0</v>
      </c>
      <c r="BR23" s="24">
        <v>0.0</v>
      </c>
      <c r="BS23" s="24">
        <v>0.0</v>
      </c>
      <c r="BT23" s="24">
        <v>0.0</v>
      </c>
    </row>
    <row r="24" outlineLevel="1">
      <c r="A24" s="22"/>
      <c r="B24" s="22" t="s">
        <v>17</v>
      </c>
      <c r="C24" s="24"/>
      <c r="D24" s="15"/>
      <c r="E24" s="15"/>
      <c r="F24" s="15"/>
      <c r="G24" s="15"/>
      <c r="H24" s="15"/>
      <c r="I24" s="15"/>
      <c r="J24" s="15"/>
      <c r="K24" s="15"/>
      <c r="L24" s="15"/>
      <c r="M24" s="15"/>
      <c r="N24" s="15"/>
      <c r="O24" s="15"/>
      <c r="P24" s="15"/>
      <c r="Q24" s="15"/>
      <c r="R24" s="15"/>
      <c r="S24" s="15"/>
      <c r="T24" s="15"/>
      <c r="U24" s="15"/>
      <c r="V24" s="24">
        <v>250.0</v>
      </c>
      <c r="W24" s="24">
        <f t="shared" ref="W24:BT24" si="22">V24</f>
        <v>250</v>
      </c>
      <c r="X24" s="24">
        <f t="shared" si="22"/>
        <v>250</v>
      </c>
      <c r="Y24" s="24">
        <f t="shared" si="22"/>
        <v>250</v>
      </c>
      <c r="Z24" s="24">
        <f t="shared" si="22"/>
        <v>250</v>
      </c>
      <c r="AA24" s="24">
        <f t="shared" si="22"/>
        <v>250</v>
      </c>
      <c r="AB24" s="24">
        <f t="shared" si="22"/>
        <v>250</v>
      </c>
      <c r="AC24" s="24">
        <f t="shared" si="22"/>
        <v>250</v>
      </c>
      <c r="AD24" s="24">
        <f t="shared" si="22"/>
        <v>250</v>
      </c>
      <c r="AE24" s="24">
        <f t="shared" si="22"/>
        <v>250</v>
      </c>
      <c r="AF24" s="24">
        <f t="shared" si="22"/>
        <v>250</v>
      </c>
      <c r="AG24" s="24">
        <f t="shared" si="22"/>
        <v>250</v>
      </c>
      <c r="AH24" s="24">
        <f t="shared" si="22"/>
        <v>250</v>
      </c>
      <c r="AI24" s="24">
        <f t="shared" si="22"/>
        <v>250</v>
      </c>
      <c r="AJ24" s="24">
        <f t="shared" si="22"/>
        <v>250</v>
      </c>
      <c r="AK24" s="24">
        <f t="shared" si="22"/>
        <v>250</v>
      </c>
      <c r="AL24" s="24">
        <f t="shared" si="22"/>
        <v>250</v>
      </c>
      <c r="AM24" s="24">
        <f t="shared" si="22"/>
        <v>250</v>
      </c>
      <c r="AN24" s="24">
        <f t="shared" si="22"/>
        <v>250</v>
      </c>
      <c r="AO24" s="24">
        <f t="shared" si="22"/>
        <v>250</v>
      </c>
      <c r="AP24" s="24">
        <f t="shared" si="22"/>
        <v>250</v>
      </c>
      <c r="AQ24" s="24">
        <f t="shared" si="22"/>
        <v>250</v>
      </c>
      <c r="AR24" s="24">
        <f t="shared" si="22"/>
        <v>250</v>
      </c>
      <c r="AS24" s="24">
        <f t="shared" si="22"/>
        <v>250</v>
      </c>
      <c r="AT24" s="24">
        <f t="shared" si="22"/>
        <v>250</v>
      </c>
      <c r="AU24" s="24">
        <f t="shared" si="22"/>
        <v>250</v>
      </c>
      <c r="AV24" s="24">
        <f t="shared" si="22"/>
        <v>250</v>
      </c>
      <c r="AW24" s="24">
        <f t="shared" si="22"/>
        <v>250</v>
      </c>
      <c r="AX24" s="24">
        <f t="shared" si="22"/>
        <v>250</v>
      </c>
      <c r="AY24" s="24">
        <f t="shared" si="22"/>
        <v>250</v>
      </c>
      <c r="AZ24" s="24">
        <f t="shared" si="22"/>
        <v>250</v>
      </c>
      <c r="BA24" s="24">
        <f t="shared" si="22"/>
        <v>250</v>
      </c>
      <c r="BB24" s="24">
        <f t="shared" si="22"/>
        <v>250</v>
      </c>
      <c r="BC24" s="24">
        <f t="shared" si="22"/>
        <v>250</v>
      </c>
      <c r="BD24" s="24">
        <f t="shared" si="22"/>
        <v>250</v>
      </c>
      <c r="BE24" s="24">
        <f t="shared" si="22"/>
        <v>250</v>
      </c>
      <c r="BF24" s="24">
        <f t="shared" si="22"/>
        <v>250</v>
      </c>
      <c r="BG24" s="24">
        <f t="shared" si="22"/>
        <v>250</v>
      </c>
      <c r="BH24" s="24">
        <f t="shared" si="22"/>
        <v>250</v>
      </c>
      <c r="BI24" s="24">
        <f t="shared" si="22"/>
        <v>250</v>
      </c>
      <c r="BJ24" s="24">
        <f t="shared" si="22"/>
        <v>250</v>
      </c>
      <c r="BK24" s="24">
        <f t="shared" si="22"/>
        <v>250</v>
      </c>
      <c r="BL24" s="24">
        <f t="shared" si="22"/>
        <v>250</v>
      </c>
      <c r="BM24" s="24">
        <f t="shared" si="22"/>
        <v>250</v>
      </c>
      <c r="BN24" s="24">
        <f t="shared" si="22"/>
        <v>250</v>
      </c>
      <c r="BO24" s="24">
        <f t="shared" si="22"/>
        <v>250</v>
      </c>
      <c r="BP24" s="24">
        <f t="shared" si="22"/>
        <v>250</v>
      </c>
      <c r="BQ24" s="24">
        <f t="shared" si="22"/>
        <v>250</v>
      </c>
      <c r="BR24" s="24">
        <f t="shared" si="22"/>
        <v>250</v>
      </c>
      <c r="BS24" s="24">
        <f t="shared" si="22"/>
        <v>250</v>
      </c>
      <c r="BT24" s="24">
        <f t="shared" si="22"/>
        <v>250</v>
      </c>
    </row>
    <row r="25" outlineLevel="1">
      <c r="A25" s="22"/>
      <c r="B25" s="22" t="s">
        <v>18</v>
      </c>
      <c r="C25" s="2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24"/>
      <c r="AH25" s="24"/>
      <c r="AI25" s="24"/>
      <c r="AJ25" s="24"/>
      <c r="AK25" s="24"/>
      <c r="AL25" s="24"/>
      <c r="AM25" s="24"/>
      <c r="AN25" s="24"/>
      <c r="AO25" s="24"/>
      <c r="AP25" s="24">
        <v>55.0</v>
      </c>
      <c r="AQ25" s="24">
        <f t="shared" ref="AQ25:BT25" si="23">AP25</f>
        <v>55</v>
      </c>
      <c r="AR25" s="24">
        <f t="shared" si="23"/>
        <v>55</v>
      </c>
      <c r="AS25" s="24">
        <f t="shared" si="23"/>
        <v>55</v>
      </c>
      <c r="AT25" s="24">
        <f t="shared" si="23"/>
        <v>55</v>
      </c>
      <c r="AU25" s="24">
        <f t="shared" si="23"/>
        <v>55</v>
      </c>
      <c r="AV25" s="24">
        <f t="shared" si="23"/>
        <v>55</v>
      </c>
      <c r="AW25" s="24">
        <f t="shared" si="23"/>
        <v>55</v>
      </c>
      <c r="AX25" s="24">
        <f t="shared" si="23"/>
        <v>55</v>
      </c>
      <c r="AY25" s="24">
        <f t="shared" si="23"/>
        <v>55</v>
      </c>
      <c r="AZ25" s="24">
        <f t="shared" si="23"/>
        <v>55</v>
      </c>
      <c r="BA25" s="24">
        <f t="shared" si="23"/>
        <v>55</v>
      </c>
      <c r="BB25" s="24">
        <f t="shared" si="23"/>
        <v>55</v>
      </c>
      <c r="BC25" s="24">
        <f t="shared" si="23"/>
        <v>55</v>
      </c>
      <c r="BD25" s="24">
        <f t="shared" si="23"/>
        <v>55</v>
      </c>
      <c r="BE25" s="24">
        <f t="shared" si="23"/>
        <v>55</v>
      </c>
      <c r="BF25" s="24">
        <f t="shared" si="23"/>
        <v>55</v>
      </c>
      <c r="BG25" s="24">
        <f t="shared" si="23"/>
        <v>55</v>
      </c>
      <c r="BH25" s="24">
        <f t="shared" si="23"/>
        <v>55</v>
      </c>
      <c r="BI25" s="24">
        <f t="shared" si="23"/>
        <v>55</v>
      </c>
      <c r="BJ25" s="24">
        <f t="shared" si="23"/>
        <v>55</v>
      </c>
      <c r="BK25" s="24">
        <f t="shared" si="23"/>
        <v>55</v>
      </c>
      <c r="BL25" s="24">
        <f t="shared" si="23"/>
        <v>55</v>
      </c>
      <c r="BM25" s="24">
        <f t="shared" si="23"/>
        <v>55</v>
      </c>
      <c r="BN25" s="24">
        <f t="shared" si="23"/>
        <v>55</v>
      </c>
      <c r="BO25" s="24">
        <f t="shared" si="23"/>
        <v>55</v>
      </c>
      <c r="BP25" s="24">
        <f t="shared" si="23"/>
        <v>55</v>
      </c>
      <c r="BQ25" s="24">
        <f t="shared" si="23"/>
        <v>55</v>
      </c>
      <c r="BR25" s="24">
        <f t="shared" si="23"/>
        <v>55</v>
      </c>
      <c r="BS25" s="24">
        <f t="shared" si="23"/>
        <v>55</v>
      </c>
      <c r="BT25" s="24">
        <f t="shared" si="23"/>
        <v>55</v>
      </c>
    </row>
    <row r="26" outlineLevel="1">
      <c r="A26" s="22"/>
      <c r="B26" s="22" t="s">
        <v>49</v>
      </c>
      <c r="C26" s="24"/>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v>180.0</v>
      </c>
      <c r="AQ26" s="24">
        <f t="shared" ref="AQ26:BT26" si="24">AP26</f>
        <v>180</v>
      </c>
      <c r="AR26" s="24">
        <f t="shared" si="24"/>
        <v>180</v>
      </c>
      <c r="AS26" s="24">
        <f t="shared" si="24"/>
        <v>180</v>
      </c>
      <c r="AT26" s="24">
        <f t="shared" si="24"/>
        <v>180</v>
      </c>
      <c r="AU26" s="24">
        <f t="shared" si="24"/>
        <v>180</v>
      </c>
      <c r="AV26" s="24">
        <f t="shared" si="24"/>
        <v>180</v>
      </c>
      <c r="AW26" s="24">
        <f t="shared" si="24"/>
        <v>180</v>
      </c>
      <c r="AX26" s="24">
        <f t="shared" si="24"/>
        <v>180</v>
      </c>
      <c r="AY26" s="24">
        <f t="shared" si="24"/>
        <v>180</v>
      </c>
      <c r="AZ26" s="24">
        <f t="shared" si="24"/>
        <v>180</v>
      </c>
      <c r="BA26" s="24">
        <f t="shared" si="24"/>
        <v>180</v>
      </c>
      <c r="BB26" s="24">
        <f t="shared" si="24"/>
        <v>180</v>
      </c>
      <c r="BC26" s="24">
        <f t="shared" si="24"/>
        <v>180</v>
      </c>
      <c r="BD26" s="24">
        <f t="shared" si="24"/>
        <v>180</v>
      </c>
      <c r="BE26" s="24">
        <f t="shared" si="24"/>
        <v>180</v>
      </c>
      <c r="BF26" s="24">
        <f t="shared" si="24"/>
        <v>180</v>
      </c>
      <c r="BG26" s="24">
        <f t="shared" si="24"/>
        <v>180</v>
      </c>
      <c r="BH26" s="24">
        <f t="shared" si="24"/>
        <v>180</v>
      </c>
      <c r="BI26" s="24">
        <f t="shared" si="24"/>
        <v>180</v>
      </c>
      <c r="BJ26" s="24">
        <f t="shared" si="24"/>
        <v>180</v>
      </c>
      <c r="BK26" s="24">
        <f t="shared" si="24"/>
        <v>180</v>
      </c>
      <c r="BL26" s="24">
        <f t="shared" si="24"/>
        <v>180</v>
      </c>
      <c r="BM26" s="24">
        <f t="shared" si="24"/>
        <v>180</v>
      </c>
      <c r="BN26" s="24">
        <f t="shared" si="24"/>
        <v>180</v>
      </c>
      <c r="BO26" s="24">
        <f t="shared" si="24"/>
        <v>180</v>
      </c>
      <c r="BP26" s="24">
        <f t="shared" si="24"/>
        <v>180</v>
      </c>
      <c r="BQ26" s="24">
        <f t="shared" si="24"/>
        <v>180</v>
      </c>
      <c r="BR26" s="24">
        <f t="shared" si="24"/>
        <v>180</v>
      </c>
      <c r="BS26" s="24">
        <f t="shared" si="24"/>
        <v>180</v>
      </c>
      <c r="BT26" s="24">
        <f t="shared" si="24"/>
        <v>180</v>
      </c>
    </row>
    <row r="27" outlineLevel="1">
      <c r="A27" s="64"/>
      <c r="B27" s="22" t="s">
        <v>20</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row>
    <row r="28" outlineLevel="1">
      <c r="A28" s="27"/>
      <c r="B28" s="21" t="s">
        <v>21</v>
      </c>
      <c r="C28" s="19">
        <f t="shared" ref="C28:BT28" si="25">SUM(C23:C27)</f>
        <v>600</v>
      </c>
      <c r="D28" s="19" t="str">
        <f t="shared" si="25"/>
        <v>#REF!</v>
      </c>
      <c r="E28" s="19" t="str">
        <f t="shared" si="25"/>
        <v>#REF!</v>
      </c>
      <c r="F28" s="19" t="str">
        <f t="shared" si="25"/>
        <v>#REF!</v>
      </c>
      <c r="G28" s="19" t="str">
        <f t="shared" si="25"/>
        <v>#REF!</v>
      </c>
      <c r="H28" s="19" t="str">
        <f t="shared" si="25"/>
        <v>#REF!</v>
      </c>
      <c r="I28" s="19" t="str">
        <f t="shared" si="25"/>
        <v>#REF!</v>
      </c>
      <c r="J28" s="19" t="str">
        <f t="shared" si="25"/>
        <v>#REF!</v>
      </c>
      <c r="K28" s="19" t="str">
        <f t="shared" si="25"/>
        <v>#REF!</v>
      </c>
      <c r="L28" s="19" t="str">
        <f t="shared" si="25"/>
        <v>#REF!</v>
      </c>
      <c r="M28" s="19" t="str">
        <f t="shared" si="25"/>
        <v>#REF!</v>
      </c>
      <c r="N28" s="19" t="str">
        <f t="shared" si="25"/>
        <v>#REF!</v>
      </c>
      <c r="O28" s="19" t="str">
        <f t="shared" si="25"/>
        <v>#REF!</v>
      </c>
      <c r="P28" s="19" t="str">
        <f t="shared" si="25"/>
        <v>#REF!</v>
      </c>
      <c r="Q28" s="19" t="str">
        <f t="shared" si="25"/>
        <v>#REF!</v>
      </c>
      <c r="R28" s="19" t="str">
        <f t="shared" si="25"/>
        <v>#REF!</v>
      </c>
      <c r="S28" s="19" t="str">
        <f t="shared" si="25"/>
        <v>#REF!</v>
      </c>
      <c r="T28" s="19" t="str">
        <f t="shared" si="25"/>
        <v>#REF!</v>
      </c>
      <c r="U28" s="19" t="str">
        <f t="shared" si="25"/>
        <v>#REF!</v>
      </c>
      <c r="V28" s="19" t="str">
        <f t="shared" si="25"/>
        <v>#REF!</v>
      </c>
      <c r="W28" s="19" t="str">
        <f t="shared" si="25"/>
        <v>#REF!</v>
      </c>
      <c r="X28" s="19" t="str">
        <f t="shared" si="25"/>
        <v>#REF!</v>
      </c>
      <c r="Y28" s="19" t="str">
        <f t="shared" si="25"/>
        <v>#REF!</v>
      </c>
      <c r="Z28" s="19" t="str">
        <f t="shared" si="25"/>
        <v>#REF!</v>
      </c>
      <c r="AA28" s="19" t="str">
        <f t="shared" si="25"/>
        <v>#REF!</v>
      </c>
      <c r="AB28" s="19" t="str">
        <f t="shared" si="25"/>
        <v>#REF!</v>
      </c>
      <c r="AC28" s="19" t="str">
        <f t="shared" si="25"/>
        <v>#REF!</v>
      </c>
      <c r="AD28" s="19" t="str">
        <f t="shared" si="25"/>
        <v>#REF!</v>
      </c>
      <c r="AE28" s="19" t="str">
        <f t="shared" si="25"/>
        <v>#REF!</v>
      </c>
      <c r="AF28" s="19" t="str">
        <f t="shared" si="25"/>
        <v>#REF!</v>
      </c>
      <c r="AG28" s="19" t="str">
        <f t="shared" si="25"/>
        <v>#REF!</v>
      </c>
      <c r="AH28" s="19" t="str">
        <f t="shared" si="25"/>
        <v>#REF!</v>
      </c>
      <c r="AI28" s="19" t="str">
        <f t="shared" si="25"/>
        <v>#REF!</v>
      </c>
      <c r="AJ28" s="19" t="str">
        <f t="shared" si="25"/>
        <v>#REF!</v>
      </c>
      <c r="AK28" s="19" t="str">
        <f t="shared" si="25"/>
        <v>#REF!</v>
      </c>
      <c r="AL28" s="19" t="str">
        <f t="shared" si="25"/>
        <v>#REF!</v>
      </c>
      <c r="AM28" s="19" t="str">
        <f t="shared" si="25"/>
        <v>#REF!</v>
      </c>
      <c r="AN28" s="19" t="str">
        <f t="shared" si="25"/>
        <v>#REF!</v>
      </c>
      <c r="AO28" s="19" t="str">
        <f t="shared" si="25"/>
        <v>#REF!</v>
      </c>
      <c r="AP28" s="19">
        <f t="shared" si="25"/>
        <v>485</v>
      </c>
      <c r="AQ28" s="19">
        <f t="shared" si="25"/>
        <v>485</v>
      </c>
      <c r="AR28" s="19">
        <f t="shared" si="25"/>
        <v>485</v>
      </c>
      <c r="AS28" s="19">
        <f t="shared" si="25"/>
        <v>485</v>
      </c>
      <c r="AT28" s="19">
        <f t="shared" si="25"/>
        <v>485</v>
      </c>
      <c r="AU28" s="19">
        <f t="shared" si="25"/>
        <v>485</v>
      </c>
      <c r="AV28" s="19">
        <f t="shared" si="25"/>
        <v>485</v>
      </c>
      <c r="AW28" s="19">
        <f t="shared" si="25"/>
        <v>485</v>
      </c>
      <c r="AX28" s="19">
        <f t="shared" si="25"/>
        <v>485</v>
      </c>
      <c r="AY28" s="19">
        <f t="shared" si="25"/>
        <v>485</v>
      </c>
      <c r="AZ28" s="19">
        <f t="shared" si="25"/>
        <v>485</v>
      </c>
      <c r="BA28" s="19">
        <f t="shared" si="25"/>
        <v>485</v>
      </c>
      <c r="BB28" s="19">
        <f t="shared" si="25"/>
        <v>485</v>
      </c>
      <c r="BC28" s="19">
        <f t="shared" si="25"/>
        <v>485</v>
      </c>
      <c r="BD28" s="19">
        <f t="shared" si="25"/>
        <v>485</v>
      </c>
      <c r="BE28" s="19">
        <f t="shared" si="25"/>
        <v>485</v>
      </c>
      <c r="BF28" s="19">
        <f t="shared" si="25"/>
        <v>485</v>
      </c>
      <c r="BG28" s="19">
        <f t="shared" si="25"/>
        <v>485</v>
      </c>
      <c r="BH28" s="19">
        <f t="shared" si="25"/>
        <v>485</v>
      </c>
      <c r="BI28" s="19">
        <f t="shared" si="25"/>
        <v>485</v>
      </c>
      <c r="BJ28" s="19">
        <f t="shared" si="25"/>
        <v>485</v>
      </c>
      <c r="BK28" s="19">
        <f t="shared" si="25"/>
        <v>485</v>
      </c>
      <c r="BL28" s="19">
        <f t="shared" si="25"/>
        <v>485</v>
      </c>
      <c r="BM28" s="19">
        <f t="shared" si="25"/>
        <v>485</v>
      </c>
      <c r="BN28" s="19">
        <f t="shared" si="25"/>
        <v>485</v>
      </c>
      <c r="BO28" s="19">
        <f t="shared" si="25"/>
        <v>485</v>
      </c>
      <c r="BP28" s="19">
        <f t="shared" si="25"/>
        <v>485</v>
      </c>
      <c r="BQ28" s="19">
        <f t="shared" si="25"/>
        <v>485</v>
      </c>
      <c r="BR28" s="19">
        <f t="shared" si="25"/>
        <v>485</v>
      </c>
      <c r="BS28" s="19">
        <f t="shared" si="25"/>
        <v>485</v>
      </c>
      <c r="BT28" s="19">
        <f t="shared" si="25"/>
        <v>485</v>
      </c>
    </row>
    <row r="29" outlineLevel="1">
      <c r="A29" s="34"/>
      <c r="B29" s="34" t="s">
        <v>22</v>
      </c>
      <c r="C29" s="24">
        <f t="shared" ref="C29:BT29" si="26">(-C$42+C$43-C$47+C$48+C$54)/2</f>
        <v>253</v>
      </c>
      <c r="D29" s="24">
        <f t="shared" si="26"/>
        <v>253</v>
      </c>
      <c r="E29" s="24">
        <f t="shared" si="26"/>
        <v>325</v>
      </c>
      <c r="F29" s="24">
        <f t="shared" si="26"/>
        <v>325</v>
      </c>
      <c r="G29" s="24">
        <f t="shared" si="26"/>
        <v>364</v>
      </c>
      <c r="H29" s="24">
        <f t="shared" si="26"/>
        <v>367</v>
      </c>
      <c r="I29" s="24">
        <f t="shared" si="26"/>
        <v>370</v>
      </c>
      <c r="J29" s="24">
        <f t="shared" si="26"/>
        <v>373</v>
      </c>
      <c r="K29" s="24">
        <f t="shared" si="26"/>
        <v>376</v>
      </c>
      <c r="L29" s="24">
        <f t="shared" si="26"/>
        <v>388</v>
      </c>
      <c r="M29" s="24">
        <f t="shared" si="26"/>
        <v>388</v>
      </c>
      <c r="N29" s="24">
        <f t="shared" si="26"/>
        <v>400</v>
      </c>
      <c r="O29" s="24">
        <f t="shared" si="26"/>
        <v>400</v>
      </c>
      <c r="P29" s="24">
        <f t="shared" si="26"/>
        <v>400</v>
      </c>
      <c r="Q29" s="24">
        <f t="shared" si="26"/>
        <v>400</v>
      </c>
      <c r="R29" s="24">
        <f t="shared" si="26"/>
        <v>410</v>
      </c>
      <c r="S29" s="24">
        <f t="shared" si="26"/>
        <v>410</v>
      </c>
      <c r="T29" s="24">
        <f t="shared" si="26"/>
        <v>426</v>
      </c>
      <c r="U29" s="24">
        <f t="shared" si="26"/>
        <v>426</v>
      </c>
      <c r="V29" s="24">
        <f t="shared" si="26"/>
        <v>432</v>
      </c>
      <c r="W29" s="24">
        <f t="shared" si="26"/>
        <v>432</v>
      </c>
      <c r="X29" s="24">
        <f t="shared" si="26"/>
        <v>447</v>
      </c>
      <c r="Y29" s="24">
        <f t="shared" si="26"/>
        <v>432</v>
      </c>
      <c r="Z29" s="24">
        <f t="shared" si="26"/>
        <v>447</v>
      </c>
      <c r="AA29" s="24">
        <f t="shared" si="26"/>
        <v>432</v>
      </c>
      <c r="AB29" s="24">
        <f t="shared" si="26"/>
        <v>432</v>
      </c>
      <c r="AC29" s="24">
        <f t="shared" si="26"/>
        <v>432</v>
      </c>
      <c r="AD29" s="24">
        <f t="shared" si="26"/>
        <v>359</v>
      </c>
      <c r="AE29" s="24">
        <f t="shared" si="26"/>
        <v>359</v>
      </c>
      <c r="AF29" s="24">
        <f t="shared" si="26"/>
        <v>286</v>
      </c>
      <c r="AG29" s="24">
        <f t="shared" si="26"/>
        <v>286</v>
      </c>
      <c r="AH29" s="24">
        <f t="shared" si="26"/>
        <v>286</v>
      </c>
      <c r="AI29" s="24">
        <f t="shared" si="26"/>
        <v>286</v>
      </c>
      <c r="AJ29" s="24">
        <f t="shared" si="26"/>
        <v>286</v>
      </c>
      <c r="AK29" s="24">
        <f t="shared" si="26"/>
        <v>286</v>
      </c>
      <c r="AL29" s="24">
        <f t="shared" si="26"/>
        <v>286</v>
      </c>
      <c r="AM29" s="24">
        <f t="shared" si="26"/>
        <v>286</v>
      </c>
      <c r="AN29" s="24">
        <f t="shared" si="26"/>
        <v>286</v>
      </c>
      <c r="AO29" s="24">
        <f t="shared" si="26"/>
        <v>286</v>
      </c>
      <c r="AP29" s="24">
        <f t="shared" si="26"/>
        <v>286</v>
      </c>
      <c r="AQ29" s="24">
        <f t="shared" si="26"/>
        <v>286</v>
      </c>
      <c r="AR29" s="24">
        <f t="shared" si="26"/>
        <v>286</v>
      </c>
      <c r="AS29" s="24">
        <f t="shared" si="26"/>
        <v>286</v>
      </c>
      <c r="AT29" s="24">
        <f t="shared" si="26"/>
        <v>286</v>
      </c>
      <c r="AU29" s="24">
        <f t="shared" si="26"/>
        <v>286</v>
      </c>
      <c r="AV29" s="24">
        <f t="shared" si="26"/>
        <v>286</v>
      </c>
      <c r="AW29" s="24">
        <f t="shared" si="26"/>
        <v>286</v>
      </c>
      <c r="AX29" s="24">
        <f t="shared" si="26"/>
        <v>286</v>
      </c>
      <c r="AY29" s="24">
        <f t="shared" si="26"/>
        <v>286</v>
      </c>
      <c r="AZ29" s="24">
        <f t="shared" si="26"/>
        <v>286</v>
      </c>
      <c r="BA29" s="24">
        <f t="shared" si="26"/>
        <v>286</v>
      </c>
      <c r="BB29" s="24">
        <f t="shared" si="26"/>
        <v>286</v>
      </c>
      <c r="BC29" s="24">
        <f t="shared" si="26"/>
        <v>286</v>
      </c>
      <c r="BD29" s="24">
        <f t="shared" si="26"/>
        <v>286</v>
      </c>
      <c r="BE29" s="24">
        <f t="shared" si="26"/>
        <v>286</v>
      </c>
      <c r="BF29" s="24">
        <f t="shared" si="26"/>
        <v>286</v>
      </c>
      <c r="BG29" s="24">
        <f t="shared" si="26"/>
        <v>286</v>
      </c>
      <c r="BH29" s="24">
        <f t="shared" si="26"/>
        <v>286</v>
      </c>
      <c r="BI29" s="24">
        <f t="shared" si="26"/>
        <v>286</v>
      </c>
      <c r="BJ29" s="24">
        <f t="shared" si="26"/>
        <v>286</v>
      </c>
      <c r="BK29" s="24">
        <f t="shared" si="26"/>
        <v>286</v>
      </c>
      <c r="BL29" s="24">
        <f t="shared" si="26"/>
        <v>286</v>
      </c>
      <c r="BM29" s="24">
        <f t="shared" si="26"/>
        <v>286</v>
      </c>
      <c r="BN29" s="24">
        <f t="shared" si="26"/>
        <v>286</v>
      </c>
      <c r="BO29" s="24">
        <f t="shared" si="26"/>
        <v>286</v>
      </c>
      <c r="BP29" s="24">
        <f t="shared" si="26"/>
        <v>286</v>
      </c>
      <c r="BQ29" s="24">
        <f t="shared" si="26"/>
        <v>286</v>
      </c>
      <c r="BR29" s="24">
        <f t="shared" si="26"/>
        <v>286</v>
      </c>
      <c r="BS29" s="24">
        <f t="shared" si="26"/>
        <v>286</v>
      </c>
      <c r="BT29" s="24">
        <f t="shared" si="26"/>
        <v>286</v>
      </c>
    </row>
    <row r="30" outlineLevel="1">
      <c r="A30" s="34"/>
      <c r="B30" s="34" t="s">
        <v>17</v>
      </c>
      <c r="C30" s="24">
        <v>200.0</v>
      </c>
      <c r="D30" s="24">
        <f t="shared" ref="D30:U30" si="27">C30</f>
        <v>200</v>
      </c>
      <c r="E30" s="24">
        <f t="shared" si="27"/>
        <v>200</v>
      </c>
      <c r="F30" s="24">
        <f t="shared" si="27"/>
        <v>200</v>
      </c>
      <c r="G30" s="24">
        <f t="shared" si="27"/>
        <v>200</v>
      </c>
      <c r="H30" s="24">
        <f t="shared" si="27"/>
        <v>200</v>
      </c>
      <c r="I30" s="24">
        <f t="shared" si="27"/>
        <v>200</v>
      </c>
      <c r="J30" s="24">
        <f t="shared" si="27"/>
        <v>200</v>
      </c>
      <c r="K30" s="24">
        <f t="shared" si="27"/>
        <v>200</v>
      </c>
      <c r="L30" s="24">
        <f t="shared" si="27"/>
        <v>200</v>
      </c>
      <c r="M30" s="24">
        <f t="shared" si="27"/>
        <v>200</v>
      </c>
      <c r="N30" s="24">
        <f t="shared" si="27"/>
        <v>200</v>
      </c>
      <c r="O30" s="24">
        <f t="shared" si="27"/>
        <v>200</v>
      </c>
      <c r="P30" s="24">
        <f t="shared" si="27"/>
        <v>200</v>
      </c>
      <c r="Q30" s="24">
        <f t="shared" si="27"/>
        <v>200</v>
      </c>
      <c r="R30" s="24">
        <f t="shared" si="27"/>
        <v>200</v>
      </c>
      <c r="S30" s="24">
        <f t="shared" si="27"/>
        <v>200</v>
      </c>
      <c r="T30" s="24">
        <f t="shared" si="27"/>
        <v>200</v>
      </c>
      <c r="U30" s="24">
        <f t="shared" si="27"/>
        <v>200</v>
      </c>
      <c r="V30" s="24"/>
      <c r="W30" s="24"/>
      <c r="X30" s="24"/>
      <c r="Y30" s="24"/>
      <c r="Z30" s="24"/>
      <c r="AA30" s="24"/>
      <c r="AB30" s="24"/>
      <c r="AC30" s="24"/>
      <c r="AD30" s="24"/>
      <c r="AE30" s="24"/>
      <c r="AF30" s="24"/>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row>
    <row r="31" outlineLevel="1">
      <c r="A31" s="34"/>
      <c r="B31" s="34" t="s">
        <v>18</v>
      </c>
      <c r="C31" s="24">
        <f>2.7*12</f>
        <v>32.4</v>
      </c>
      <c r="D31" s="24">
        <f t="shared" ref="D31:U31" si="28">C31</f>
        <v>32.4</v>
      </c>
      <c r="E31" s="24">
        <f t="shared" si="28"/>
        <v>32.4</v>
      </c>
      <c r="F31" s="24">
        <f t="shared" si="28"/>
        <v>32.4</v>
      </c>
      <c r="G31" s="24">
        <f t="shared" si="28"/>
        <v>32.4</v>
      </c>
      <c r="H31" s="24">
        <f t="shared" si="28"/>
        <v>32.4</v>
      </c>
      <c r="I31" s="24">
        <f t="shared" si="28"/>
        <v>32.4</v>
      </c>
      <c r="J31" s="24">
        <f t="shared" si="28"/>
        <v>32.4</v>
      </c>
      <c r="K31" s="24">
        <f t="shared" si="28"/>
        <v>32.4</v>
      </c>
      <c r="L31" s="24">
        <f t="shared" si="28"/>
        <v>32.4</v>
      </c>
      <c r="M31" s="24">
        <f t="shared" si="28"/>
        <v>32.4</v>
      </c>
      <c r="N31" s="24">
        <f t="shared" si="28"/>
        <v>32.4</v>
      </c>
      <c r="O31" s="24">
        <f t="shared" si="28"/>
        <v>32.4</v>
      </c>
      <c r="P31" s="24">
        <f t="shared" si="28"/>
        <v>32.4</v>
      </c>
      <c r="Q31" s="24">
        <f t="shared" si="28"/>
        <v>32.4</v>
      </c>
      <c r="R31" s="24">
        <f t="shared" si="28"/>
        <v>32.4</v>
      </c>
      <c r="S31" s="24">
        <f t="shared" si="28"/>
        <v>32.4</v>
      </c>
      <c r="T31" s="24">
        <f t="shared" si="28"/>
        <v>32.4</v>
      </c>
      <c r="U31" s="24">
        <f t="shared" si="28"/>
        <v>32.4</v>
      </c>
      <c r="V31" s="24"/>
      <c r="W31" s="24"/>
      <c r="X31" s="24"/>
      <c r="Y31" s="24"/>
      <c r="Z31" s="24"/>
      <c r="AA31" s="24"/>
      <c r="AB31" s="24"/>
      <c r="AC31" s="24"/>
      <c r="AD31" s="24"/>
      <c r="AE31" s="24"/>
      <c r="AF31" s="24"/>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row>
    <row r="32" outlineLevel="1">
      <c r="A32" s="34"/>
      <c r="B32" s="34" t="s">
        <v>20</v>
      </c>
      <c r="C32" s="24">
        <v>60.0</v>
      </c>
      <c r="D32" s="24">
        <f t="shared" ref="D32:BT32" si="29">C32</f>
        <v>60</v>
      </c>
      <c r="E32" s="24">
        <f t="shared" si="29"/>
        <v>60</v>
      </c>
      <c r="F32" s="24">
        <f t="shared" si="29"/>
        <v>60</v>
      </c>
      <c r="G32" s="24">
        <f t="shared" si="29"/>
        <v>60</v>
      </c>
      <c r="H32" s="24">
        <f t="shared" si="29"/>
        <v>60</v>
      </c>
      <c r="I32" s="24">
        <f t="shared" si="29"/>
        <v>60</v>
      </c>
      <c r="J32" s="24">
        <f t="shared" si="29"/>
        <v>60</v>
      </c>
      <c r="K32" s="24">
        <f t="shared" si="29"/>
        <v>60</v>
      </c>
      <c r="L32" s="24">
        <f t="shared" si="29"/>
        <v>60</v>
      </c>
      <c r="M32" s="24">
        <f t="shared" si="29"/>
        <v>60</v>
      </c>
      <c r="N32" s="24">
        <f t="shared" si="29"/>
        <v>60</v>
      </c>
      <c r="O32" s="24">
        <f t="shared" si="29"/>
        <v>60</v>
      </c>
      <c r="P32" s="24">
        <f t="shared" si="29"/>
        <v>60</v>
      </c>
      <c r="Q32" s="24">
        <f t="shared" si="29"/>
        <v>60</v>
      </c>
      <c r="R32" s="24">
        <f t="shared" si="29"/>
        <v>60</v>
      </c>
      <c r="S32" s="24">
        <f t="shared" si="29"/>
        <v>60</v>
      </c>
      <c r="T32" s="24">
        <f t="shared" si="29"/>
        <v>60</v>
      </c>
      <c r="U32" s="24">
        <f t="shared" si="29"/>
        <v>60</v>
      </c>
      <c r="V32" s="24">
        <f t="shared" si="29"/>
        <v>60</v>
      </c>
      <c r="W32" s="24">
        <f t="shared" si="29"/>
        <v>60</v>
      </c>
      <c r="X32" s="24">
        <f t="shared" si="29"/>
        <v>60</v>
      </c>
      <c r="Y32" s="24">
        <f t="shared" si="29"/>
        <v>60</v>
      </c>
      <c r="Z32" s="24">
        <f t="shared" si="29"/>
        <v>60</v>
      </c>
      <c r="AA32" s="24">
        <f t="shared" si="29"/>
        <v>60</v>
      </c>
      <c r="AB32" s="24">
        <f t="shared" si="29"/>
        <v>60</v>
      </c>
      <c r="AC32" s="24">
        <f t="shared" si="29"/>
        <v>60</v>
      </c>
      <c r="AD32" s="24">
        <f t="shared" si="29"/>
        <v>60</v>
      </c>
      <c r="AE32" s="24">
        <f t="shared" si="29"/>
        <v>60</v>
      </c>
      <c r="AF32" s="24">
        <f t="shared" si="29"/>
        <v>60</v>
      </c>
      <c r="AG32" s="24">
        <f t="shared" si="29"/>
        <v>60</v>
      </c>
      <c r="AH32" s="24">
        <f t="shared" si="29"/>
        <v>60</v>
      </c>
      <c r="AI32" s="24">
        <f t="shared" si="29"/>
        <v>60</v>
      </c>
      <c r="AJ32" s="24">
        <f t="shared" si="29"/>
        <v>60</v>
      </c>
      <c r="AK32" s="24">
        <f t="shared" si="29"/>
        <v>60</v>
      </c>
      <c r="AL32" s="24">
        <f t="shared" si="29"/>
        <v>60</v>
      </c>
      <c r="AM32" s="24">
        <f t="shared" si="29"/>
        <v>60</v>
      </c>
      <c r="AN32" s="24">
        <f t="shared" si="29"/>
        <v>60</v>
      </c>
      <c r="AO32" s="24">
        <f t="shared" si="29"/>
        <v>60</v>
      </c>
      <c r="AP32" s="24">
        <f t="shared" si="29"/>
        <v>60</v>
      </c>
      <c r="AQ32" s="24">
        <f t="shared" si="29"/>
        <v>60</v>
      </c>
      <c r="AR32" s="24">
        <f t="shared" si="29"/>
        <v>60</v>
      </c>
      <c r="AS32" s="24">
        <f t="shared" si="29"/>
        <v>60</v>
      </c>
      <c r="AT32" s="24">
        <f t="shared" si="29"/>
        <v>60</v>
      </c>
      <c r="AU32" s="24">
        <f t="shared" si="29"/>
        <v>60</v>
      </c>
      <c r="AV32" s="24">
        <f t="shared" si="29"/>
        <v>60</v>
      </c>
      <c r="AW32" s="24">
        <f t="shared" si="29"/>
        <v>60</v>
      </c>
      <c r="AX32" s="24">
        <f t="shared" si="29"/>
        <v>60</v>
      </c>
      <c r="AY32" s="24">
        <f t="shared" si="29"/>
        <v>60</v>
      </c>
      <c r="AZ32" s="24">
        <f t="shared" si="29"/>
        <v>60</v>
      </c>
      <c r="BA32" s="24">
        <f t="shared" si="29"/>
        <v>60</v>
      </c>
      <c r="BB32" s="24">
        <f t="shared" si="29"/>
        <v>60</v>
      </c>
      <c r="BC32" s="24">
        <f t="shared" si="29"/>
        <v>60</v>
      </c>
      <c r="BD32" s="24">
        <f t="shared" si="29"/>
        <v>60</v>
      </c>
      <c r="BE32" s="24">
        <f t="shared" si="29"/>
        <v>60</v>
      </c>
      <c r="BF32" s="24">
        <f t="shared" si="29"/>
        <v>60</v>
      </c>
      <c r="BG32" s="24">
        <f t="shared" si="29"/>
        <v>60</v>
      </c>
      <c r="BH32" s="24">
        <f t="shared" si="29"/>
        <v>60</v>
      </c>
      <c r="BI32" s="24">
        <f t="shared" si="29"/>
        <v>60</v>
      </c>
      <c r="BJ32" s="24">
        <f t="shared" si="29"/>
        <v>60</v>
      </c>
      <c r="BK32" s="24">
        <f t="shared" si="29"/>
        <v>60</v>
      </c>
      <c r="BL32" s="24">
        <f t="shared" si="29"/>
        <v>60</v>
      </c>
      <c r="BM32" s="24">
        <f t="shared" si="29"/>
        <v>60</v>
      </c>
      <c r="BN32" s="24">
        <f t="shared" si="29"/>
        <v>60</v>
      </c>
      <c r="BO32" s="24">
        <f t="shared" si="29"/>
        <v>60</v>
      </c>
      <c r="BP32" s="24">
        <f t="shared" si="29"/>
        <v>60</v>
      </c>
      <c r="BQ32" s="24">
        <f t="shared" si="29"/>
        <v>60</v>
      </c>
      <c r="BR32" s="24">
        <f t="shared" si="29"/>
        <v>60</v>
      </c>
      <c r="BS32" s="24">
        <f t="shared" si="29"/>
        <v>60</v>
      </c>
      <c r="BT32" s="24">
        <f t="shared" si="29"/>
        <v>60</v>
      </c>
    </row>
    <row r="33" outlineLevel="1">
      <c r="A33" s="35"/>
      <c r="B33" s="33" t="s">
        <v>25</v>
      </c>
      <c r="C33" s="19">
        <f t="shared" ref="C33:BT33" si="30">SUM(C29:C32)</f>
        <v>545.4</v>
      </c>
      <c r="D33" s="19">
        <f t="shared" si="30"/>
        <v>545.4</v>
      </c>
      <c r="E33" s="19">
        <f t="shared" si="30"/>
        <v>617.4</v>
      </c>
      <c r="F33" s="19">
        <f t="shared" si="30"/>
        <v>617.4</v>
      </c>
      <c r="G33" s="19">
        <f t="shared" si="30"/>
        <v>656.4</v>
      </c>
      <c r="H33" s="19">
        <f t="shared" si="30"/>
        <v>659.4</v>
      </c>
      <c r="I33" s="19">
        <f t="shared" si="30"/>
        <v>662.4</v>
      </c>
      <c r="J33" s="19">
        <f t="shared" si="30"/>
        <v>665.4</v>
      </c>
      <c r="K33" s="19">
        <f t="shared" si="30"/>
        <v>668.4</v>
      </c>
      <c r="L33" s="19">
        <f t="shared" si="30"/>
        <v>680.4</v>
      </c>
      <c r="M33" s="19">
        <f t="shared" si="30"/>
        <v>680.4</v>
      </c>
      <c r="N33" s="19">
        <f t="shared" si="30"/>
        <v>692.4</v>
      </c>
      <c r="O33" s="19">
        <f t="shared" si="30"/>
        <v>692.4</v>
      </c>
      <c r="P33" s="19">
        <f t="shared" si="30"/>
        <v>692.4</v>
      </c>
      <c r="Q33" s="19">
        <f t="shared" si="30"/>
        <v>692.4</v>
      </c>
      <c r="R33" s="19">
        <f t="shared" si="30"/>
        <v>702.4</v>
      </c>
      <c r="S33" s="19">
        <f t="shared" si="30"/>
        <v>702.4</v>
      </c>
      <c r="T33" s="19">
        <f t="shared" si="30"/>
        <v>718.4</v>
      </c>
      <c r="U33" s="19">
        <f t="shared" si="30"/>
        <v>718.4</v>
      </c>
      <c r="V33" s="19">
        <f t="shared" si="30"/>
        <v>492</v>
      </c>
      <c r="W33" s="19">
        <f t="shared" si="30"/>
        <v>492</v>
      </c>
      <c r="X33" s="19">
        <f t="shared" si="30"/>
        <v>507</v>
      </c>
      <c r="Y33" s="19">
        <f t="shared" si="30"/>
        <v>492</v>
      </c>
      <c r="Z33" s="19">
        <f t="shared" si="30"/>
        <v>507</v>
      </c>
      <c r="AA33" s="19">
        <f t="shared" si="30"/>
        <v>492</v>
      </c>
      <c r="AB33" s="19">
        <f t="shared" si="30"/>
        <v>492</v>
      </c>
      <c r="AC33" s="19">
        <f t="shared" si="30"/>
        <v>492</v>
      </c>
      <c r="AD33" s="19">
        <f t="shared" si="30"/>
        <v>419</v>
      </c>
      <c r="AE33" s="19">
        <f t="shared" si="30"/>
        <v>419</v>
      </c>
      <c r="AF33" s="19">
        <f t="shared" si="30"/>
        <v>346</v>
      </c>
      <c r="AG33" s="19">
        <f t="shared" si="30"/>
        <v>346</v>
      </c>
      <c r="AH33" s="19">
        <f t="shared" si="30"/>
        <v>346</v>
      </c>
      <c r="AI33" s="19">
        <f t="shared" si="30"/>
        <v>346</v>
      </c>
      <c r="AJ33" s="19">
        <f t="shared" si="30"/>
        <v>346</v>
      </c>
      <c r="AK33" s="19">
        <f t="shared" si="30"/>
        <v>346</v>
      </c>
      <c r="AL33" s="19">
        <f t="shared" si="30"/>
        <v>346</v>
      </c>
      <c r="AM33" s="19">
        <f t="shared" si="30"/>
        <v>346</v>
      </c>
      <c r="AN33" s="19">
        <f t="shared" si="30"/>
        <v>346</v>
      </c>
      <c r="AO33" s="19">
        <f t="shared" si="30"/>
        <v>346</v>
      </c>
      <c r="AP33" s="19">
        <f t="shared" si="30"/>
        <v>346</v>
      </c>
      <c r="AQ33" s="19">
        <f t="shared" si="30"/>
        <v>346</v>
      </c>
      <c r="AR33" s="19">
        <f t="shared" si="30"/>
        <v>346</v>
      </c>
      <c r="AS33" s="19">
        <f t="shared" si="30"/>
        <v>346</v>
      </c>
      <c r="AT33" s="19">
        <f t="shared" si="30"/>
        <v>346</v>
      </c>
      <c r="AU33" s="19">
        <f t="shared" si="30"/>
        <v>346</v>
      </c>
      <c r="AV33" s="19">
        <f t="shared" si="30"/>
        <v>346</v>
      </c>
      <c r="AW33" s="19">
        <f t="shared" si="30"/>
        <v>346</v>
      </c>
      <c r="AX33" s="19">
        <f t="shared" si="30"/>
        <v>346</v>
      </c>
      <c r="AY33" s="19">
        <f t="shared" si="30"/>
        <v>346</v>
      </c>
      <c r="AZ33" s="19">
        <f t="shared" si="30"/>
        <v>346</v>
      </c>
      <c r="BA33" s="19">
        <f t="shared" si="30"/>
        <v>346</v>
      </c>
      <c r="BB33" s="19">
        <f t="shared" si="30"/>
        <v>346</v>
      </c>
      <c r="BC33" s="19">
        <f t="shared" si="30"/>
        <v>346</v>
      </c>
      <c r="BD33" s="19">
        <f t="shared" si="30"/>
        <v>346</v>
      </c>
      <c r="BE33" s="19">
        <f t="shared" si="30"/>
        <v>346</v>
      </c>
      <c r="BF33" s="19">
        <f t="shared" si="30"/>
        <v>346</v>
      </c>
      <c r="BG33" s="19">
        <f t="shared" si="30"/>
        <v>346</v>
      </c>
      <c r="BH33" s="19">
        <f t="shared" si="30"/>
        <v>346</v>
      </c>
      <c r="BI33" s="19">
        <f t="shared" si="30"/>
        <v>346</v>
      </c>
      <c r="BJ33" s="19">
        <f t="shared" si="30"/>
        <v>346</v>
      </c>
      <c r="BK33" s="19">
        <f t="shared" si="30"/>
        <v>346</v>
      </c>
      <c r="BL33" s="19">
        <f t="shared" si="30"/>
        <v>346</v>
      </c>
      <c r="BM33" s="19">
        <f t="shared" si="30"/>
        <v>346</v>
      </c>
      <c r="BN33" s="19">
        <f t="shared" si="30"/>
        <v>346</v>
      </c>
      <c r="BO33" s="19">
        <f t="shared" si="30"/>
        <v>346</v>
      </c>
      <c r="BP33" s="19">
        <f t="shared" si="30"/>
        <v>346</v>
      </c>
      <c r="BQ33" s="19">
        <f t="shared" si="30"/>
        <v>346</v>
      </c>
      <c r="BR33" s="19">
        <f t="shared" si="30"/>
        <v>346</v>
      </c>
      <c r="BS33" s="19">
        <f t="shared" si="30"/>
        <v>346</v>
      </c>
      <c r="BT33" s="19">
        <f t="shared" si="30"/>
        <v>346</v>
      </c>
    </row>
    <row r="34" outlineLevel="1">
      <c r="A34" s="36"/>
      <c r="B34" s="36" t="s">
        <v>26</v>
      </c>
      <c r="C34" s="19">
        <f t="shared" ref="C34:BT34" si="31">C28-C33</f>
        <v>54.6</v>
      </c>
      <c r="D34" s="19" t="str">
        <f t="shared" si="31"/>
        <v>#REF!</v>
      </c>
      <c r="E34" s="19" t="str">
        <f t="shared" si="31"/>
        <v>#REF!</v>
      </c>
      <c r="F34" s="19" t="str">
        <f t="shared" si="31"/>
        <v>#REF!</v>
      </c>
      <c r="G34" s="19" t="str">
        <f t="shared" si="31"/>
        <v>#REF!</v>
      </c>
      <c r="H34" s="19" t="str">
        <f t="shared" si="31"/>
        <v>#REF!</v>
      </c>
      <c r="I34" s="19" t="str">
        <f t="shared" si="31"/>
        <v>#REF!</v>
      </c>
      <c r="J34" s="19" t="str">
        <f t="shared" si="31"/>
        <v>#REF!</v>
      </c>
      <c r="K34" s="19" t="str">
        <f t="shared" si="31"/>
        <v>#REF!</v>
      </c>
      <c r="L34" s="19" t="str">
        <f t="shared" si="31"/>
        <v>#REF!</v>
      </c>
      <c r="M34" s="19" t="str">
        <f t="shared" si="31"/>
        <v>#REF!</v>
      </c>
      <c r="N34" s="19" t="str">
        <f t="shared" si="31"/>
        <v>#REF!</v>
      </c>
      <c r="O34" s="19" t="str">
        <f t="shared" si="31"/>
        <v>#REF!</v>
      </c>
      <c r="P34" s="19" t="str">
        <f t="shared" si="31"/>
        <v>#REF!</v>
      </c>
      <c r="Q34" s="19" t="str">
        <f t="shared" si="31"/>
        <v>#REF!</v>
      </c>
      <c r="R34" s="19" t="str">
        <f t="shared" si="31"/>
        <v>#REF!</v>
      </c>
      <c r="S34" s="19" t="str">
        <f t="shared" si="31"/>
        <v>#REF!</v>
      </c>
      <c r="T34" s="19" t="str">
        <f t="shared" si="31"/>
        <v>#REF!</v>
      </c>
      <c r="U34" s="19" t="str">
        <f t="shared" si="31"/>
        <v>#REF!</v>
      </c>
      <c r="V34" s="19" t="str">
        <f t="shared" si="31"/>
        <v>#REF!</v>
      </c>
      <c r="W34" s="19" t="str">
        <f t="shared" si="31"/>
        <v>#REF!</v>
      </c>
      <c r="X34" s="19" t="str">
        <f t="shared" si="31"/>
        <v>#REF!</v>
      </c>
      <c r="Y34" s="19" t="str">
        <f t="shared" si="31"/>
        <v>#REF!</v>
      </c>
      <c r="Z34" s="19" t="str">
        <f t="shared" si="31"/>
        <v>#REF!</v>
      </c>
      <c r="AA34" s="19" t="str">
        <f t="shared" si="31"/>
        <v>#REF!</v>
      </c>
      <c r="AB34" s="19" t="str">
        <f t="shared" si="31"/>
        <v>#REF!</v>
      </c>
      <c r="AC34" s="19" t="str">
        <f t="shared" si="31"/>
        <v>#REF!</v>
      </c>
      <c r="AD34" s="19" t="str">
        <f t="shared" si="31"/>
        <v>#REF!</v>
      </c>
      <c r="AE34" s="19" t="str">
        <f t="shared" si="31"/>
        <v>#REF!</v>
      </c>
      <c r="AF34" s="19" t="str">
        <f t="shared" si="31"/>
        <v>#REF!</v>
      </c>
      <c r="AG34" s="19" t="str">
        <f t="shared" si="31"/>
        <v>#REF!</v>
      </c>
      <c r="AH34" s="19" t="str">
        <f t="shared" si="31"/>
        <v>#REF!</v>
      </c>
      <c r="AI34" s="19" t="str">
        <f t="shared" si="31"/>
        <v>#REF!</v>
      </c>
      <c r="AJ34" s="19" t="str">
        <f t="shared" si="31"/>
        <v>#REF!</v>
      </c>
      <c r="AK34" s="19" t="str">
        <f t="shared" si="31"/>
        <v>#REF!</v>
      </c>
      <c r="AL34" s="19" t="str">
        <f t="shared" si="31"/>
        <v>#REF!</v>
      </c>
      <c r="AM34" s="19" t="str">
        <f t="shared" si="31"/>
        <v>#REF!</v>
      </c>
      <c r="AN34" s="19" t="str">
        <f t="shared" si="31"/>
        <v>#REF!</v>
      </c>
      <c r="AO34" s="19" t="str">
        <f t="shared" si="31"/>
        <v>#REF!</v>
      </c>
      <c r="AP34" s="19">
        <f t="shared" si="31"/>
        <v>139</v>
      </c>
      <c r="AQ34" s="19">
        <f t="shared" si="31"/>
        <v>139</v>
      </c>
      <c r="AR34" s="19">
        <f t="shared" si="31"/>
        <v>139</v>
      </c>
      <c r="AS34" s="19">
        <f t="shared" si="31"/>
        <v>139</v>
      </c>
      <c r="AT34" s="19">
        <f t="shared" si="31"/>
        <v>139</v>
      </c>
      <c r="AU34" s="19">
        <f t="shared" si="31"/>
        <v>139</v>
      </c>
      <c r="AV34" s="19">
        <f t="shared" si="31"/>
        <v>139</v>
      </c>
      <c r="AW34" s="19">
        <f t="shared" si="31"/>
        <v>139</v>
      </c>
      <c r="AX34" s="19">
        <f t="shared" si="31"/>
        <v>139</v>
      </c>
      <c r="AY34" s="19">
        <f t="shared" si="31"/>
        <v>139</v>
      </c>
      <c r="AZ34" s="19">
        <f t="shared" si="31"/>
        <v>139</v>
      </c>
      <c r="BA34" s="19">
        <f t="shared" si="31"/>
        <v>139</v>
      </c>
      <c r="BB34" s="19">
        <f t="shared" si="31"/>
        <v>139</v>
      </c>
      <c r="BC34" s="19">
        <f t="shared" si="31"/>
        <v>139</v>
      </c>
      <c r="BD34" s="19">
        <f t="shared" si="31"/>
        <v>139</v>
      </c>
      <c r="BE34" s="19">
        <f t="shared" si="31"/>
        <v>139</v>
      </c>
      <c r="BF34" s="19">
        <f t="shared" si="31"/>
        <v>139</v>
      </c>
      <c r="BG34" s="19">
        <f t="shared" si="31"/>
        <v>139</v>
      </c>
      <c r="BH34" s="19">
        <f t="shared" si="31"/>
        <v>139</v>
      </c>
      <c r="BI34" s="19">
        <f t="shared" si="31"/>
        <v>139</v>
      </c>
      <c r="BJ34" s="19">
        <f t="shared" si="31"/>
        <v>139</v>
      </c>
      <c r="BK34" s="19">
        <f t="shared" si="31"/>
        <v>139</v>
      </c>
      <c r="BL34" s="19">
        <f t="shared" si="31"/>
        <v>139</v>
      </c>
      <c r="BM34" s="19">
        <f t="shared" si="31"/>
        <v>139</v>
      </c>
      <c r="BN34" s="19">
        <f t="shared" si="31"/>
        <v>139</v>
      </c>
      <c r="BO34" s="19">
        <f t="shared" si="31"/>
        <v>139</v>
      </c>
      <c r="BP34" s="19">
        <f t="shared" si="31"/>
        <v>139</v>
      </c>
      <c r="BQ34" s="19">
        <f t="shared" si="31"/>
        <v>139</v>
      </c>
      <c r="BR34" s="19">
        <f t="shared" si="31"/>
        <v>139</v>
      </c>
      <c r="BS34" s="19">
        <f t="shared" si="31"/>
        <v>139</v>
      </c>
      <c r="BT34" s="19">
        <f t="shared" si="31"/>
        <v>139</v>
      </c>
    </row>
    <row r="35" outlineLevel="1">
      <c r="A35" s="68"/>
      <c r="B35" s="38" t="s">
        <v>17</v>
      </c>
      <c r="C35" s="24">
        <v>1000.0</v>
      </c>
      <c r="D35" s="15" t="str">
        <f t="shared" ref="D35:BT35" si="32">C35*(1+'変数'!$C9)+D30-D24</f>
        <v>#REF!</v>
      </c>
      <c r="E35" s="15" t="str">
        <f t="shared" si="32"/>
        <v>#REF!</v>
      </c>
      <c r="F35" s="15" t="str">
        <f t="shared" si="32"/>
        <v>#REF!</v>
      </c>
      <c r="G35" s="15" t="str">
        <f t="shared" si="32"/>
        <v>#REF!</v>
      </c>
      <c r="H35" s="15" t="str">
        <f t="shared" si="32"/>
        <v>#REF!</v>
      </c>
      <c r="I35" s="15" t="str">
        <f t="shared" si="32"/>
        <v>#REF!</v>
      </c>
      <c r="J35" s="15" t="str">
        <f t="shared" si="32"/>
        <v>#REF!</v>
      </c>
      <c r="K35" s="15" t="str">
        <f t="shared" si="32"/>
        <v>#REF!</v>
      </c>
      <c r="L35" s="15" t="str">
        <f t="shared" si="32"/>
        <v>#REF!</v>
      </c>
      <c r="M35" s="15" t="str">
        <f t="shared" si="32"/>
        <v>#REF!</v>
      </c>
      <c r="N35" s="15" t="str">
        <f t="shared" si="32"/>
        <v>#REF!</v>
      </c>
      <c r="O35" s="15" t="str">
        <f t="shared" si="32"/>
        <v>#REF!</v>
      </c>
      <c r="P35" s="15" t="str">
        <f t="shared" si="32"/>
        <v>#REF!</v>
      </c>
      <c r="Q35" s="15" t="str">
        <f t="shared" si="32"/>
        <v>#REF!</v>
      </c>
      <c r="R35" s="15" t="str">
        <f t="shared" si="32"/>
        <v>#REF!</v>
      </c>
      <c r="S35" s="15" t="str">
        <f t="shared" si="32"/>
        <v>#REF!</v>
      </c>
      <c r="T35" s="15" t="str">
        <f t="shared" si="32"/>
        <v>#REF!</v>
      </c>
      <c r="U35" s="15" t="str">
        <f t="shared" si="32"/>
        <v>#REF!</v>
      </c>
      <c r="V35" s="15" t="str">
        <f t="shared" si="32"/>
        <v>#REF!</v>
      </c>
      <c r="W35" s="15" t="str">
        <f t="shared" si="32"/>
        <v>#REF!</v>
      </c>
      <c r="X35" s="15" t="str">
        <f t="shared" si="32"/>
        <v>#REF!</v>
      </c>
      <c r="Y35" s="15" t="str">
        <f t="shared" si="32"/>
        <v>#REF!</v>
      </c>
      <c r="Z35" s="15" t="str">
        <f t="shared" si="32"/>
        <v>#REF!</v>
      </c>
      <c r="AA35" s="15" t="str">
        <f t="shared" si="32"/>
        <v>#REF!</v>
      </c>
      <c r="AB35" s="15" t="str">
        <f t="shared" si="32"/>
        <v>#REF!</v>
      </c>
      <c r="AC35" s="15" t="str">
        <f t="shared" si="32"/>
        <v>#REF!</v>
      </c>
      <c r="AD35" s="15" t="str">
        <f t="shared" si="32"/>
        <v>#REF!</v>
      </c>
      <c r="AE35" s="15" t="str">
        <f t="shared" si="32"/>
        <v>#REF!</v>
      </c>
      <c r="AF35" s="15" t="str">
        <f t="shared" si="32"/>
        <v>#REF!</v>
      </c>
      <c r="AG35" s="15" t="str">
        <f t="shared" si="32"/>
        <v>#REF!</v>
      </c>
      <c r="AH35" s="15" t="str">
        <f t="shared" si="32"/>
        <v>#REF!</v>
      </c>
      <c r="AI35" s="15" t="str">
        <f t="shared" si="32"/>
        <v>#REF!</v>
      </c>
      <c r="AJ35" s="15" t="str">
        <f t="shared" si="32"/>
        <v>#REF!</v>
      </c>
      <c r="AK35" s="15" t="str">
        <f t="shared" si="32"/>
        <v>#REF!</v>
      </c>
      <c r="AL35" s="15" t="str">
        <f t="shared" si="32"/>
        <v>#REF!</v>
      </c>
      <c r="AM35" s="15" t="str">
        <f t="shared" si="32"/>
        <v>#REF!</v>
      </c>
      <c r="AN35" s="15" t="str">
        <f t="shared" si="32"/>
        <v>#REF!</v>
      </c>
      <c r="AO35" s="15" t="str">
        <f t="shared" si="32"/>
        <v>#REF!</v>
      </c>
      <c r="AP35" s="15" t="str">
        <f t="shared" si="32"/>
        <v>#REF!</v>
      </c>
      <c r="AQ35" s="15" t="str">
        <f t="shared" si="32"/>
        <v>#REF!</v>
      </c>
      <c r="AR35" s="15" t="str">
        <f t="shared" si="32"/>
        <v>#REF!</v>
      </c>
      <c r="AS35" s="15" t="str">
        <f t="shared" si="32"/>
        <v>#REF!</v>
      </c>
      <c r="AT35" s="15" t="str">
        <f t="shared" si="32"/>
        <v>#REF!</v>
      </c>
      <c r="AU35" s="15" t="str">
        <f t="shared" si="32"/>
        <v>#REF!</v>
      </c>
      <c r="AV35" s="15" t="str">
        <f t="shared" si="32"/>
        <v>#REF!</v>
      </c>
      <c r="AW35" s="15" t="str">
        <f t="shared" si="32"/>
        <v>#REF!</v>
      </c>
      <c r="AX35" s="15" t="str">
        <f t="shared" si="32"/>
        <v>#REF!</v>
      </c>
      <c r="AY35" s="15" t="str">
        <f t="shared" si="32"/>
        <v>#REF!</v>
      </c>
      <c r="AZ35" s="15" t="str">
        <f t="shared" si="32"/>
        <v>#REF!</v>
      </c>
      <c r="BA35" s="15" t="str">
        <f t="shared" si="32"/>
        <v>#REF!</v>
      </c>
      <c r="BB35" s="15" t="str">
        <f t="shared" si="32"/>
        <v>#REF!</v>
      </c>
      <c r="BC35" s="15" t="str">
        <f t="shared" si="32"/>
        <v>#REF!</v>
      </c>
      <c r="BD35" s="15" t="str">
        <f t="shared" si="32"/>
        <v>#REF!</v>
      </c>
      <c r="BE35" s="15" t="str">
        <f t="shared" si="32"/>
        <v>#REF!</v>
      </c>
      <c r="BF35" s="15" t="str">
        <f t="shared" si="32"/>
        <v>#REF!</v>
      </c>
      <c r="BG35" s="15" t="str">
        <f t="shared" si="32"/>
        <v>#REF!</v>
      </c>
      <c r="BH35" s="15" t="str">
        <f t="shared" si="32"/>
        <v>#REF!</v>
      </c>
      <c r="BI35" s="15" t="str">
        <f t="shared" si="32"/>
        <v>#REF!</v>
      </c>
      <c r="BJ35" s="15" t="str">
        <f t="shared" si="32"/>
        <v>#REF!</v>
      </c>
      <c r="BK35" s="15" t="str">
        <f t="shared" si="32"/>
        <v>#REF!</v>
      </c>
      <c r="BL35" s="15" t="str">
        <f t="shared" si="32"/>
        <v>#REF!</v>
      </c>
      <c r="BM35" s="15" t="str">
        <f t="shared" si="32"/>
        <v>#REF!</v>
      </c>
      <c r="BN35" s="15" t="str">
        <f t="shared" si="32"/>
        <v>#REF!</v>
      </c>
      <c r="BO35" s="15" t="str">
        <f t="shared" si="32"/>
        <v>#REF!</v>
      </c>
      <c r="BP35" s="15" t="str">
        <f t="shared" si="32"/>
        <v>#REF!</v>
      </c>
      <c r="BQ35" s="15" t="str">
        <f t="shared" si="32"/>
        <v>#REF!</v>
      </c>
      <c r="BR35" s="15" t="str">
        <f t="shared" si="32"/>
        <v>#REF!</v>
      </c>
      <c r="BS35" s="15" t="str">
        <f t="shared" si="32"/>
        <v>#REF!</v>
      </c>
      <c r="BT35" s="15" t="str">
        <f t="shared" si="32"/>
        <v>#REF!</v>
      </c>
    </row>
    <row r="36" outlineLevel="1">
      <c r="A36" s="68"/>
      <c r="B36" s="38" t="s">
        <v>18</v>
      </c>
      <c r="C36" s="24">
        <v>100.0</v>
      </c>
      <c r="D36" s="15" t="str">
        <f t="shared" ref="D36:BT36" si="33">C36*(1+'変数'!$C11)+D31-D25</f>
        <v>#REF!</v>
      </c>
      <c r="E36" s="15" t="str">
        <f t="shared" si="33"/>
        <v>#REF!</v>
      </c>
      <c r="F36" s="15" t="str">
        <f t="shared" si="33"/>
        <v>#REF!</v>
      </c>
      <c r="G36" s="15" t="str">
        <f t="shared" si="33"/>
        <v>#REF!</v>
      </c>
      <c r="H36" s="15" t="str">
        <f t="shared" si="33"/>
        <v>#REF!</v>
      </c>
      <c r="I36" s="15" t="str">
        <f t="shared" si="33"/>
        <v>#REF!</v>
      </c>
      <c r="J36" s="15" t="str">
        <f t="shared" si="33"/>
        <v>#REF!</v>
      </c>
      <c r="K36" s="15" t="str">
        <f t="shared" si="33"/>
        <v>#REF!</v>
      </c>
      <c r="L36" s="15" t="str">
        <f t="shared" si="33"/>
        <v>#REF!</v>
      </c>
      <c r="M36" s="15" t="str">
        <f t="shared" si="33"/>
        <v>#REF!</v>
      </c>
      <c r="N36" s="15" t="str">
        <f t="shared" si="33"/>
        <v>#REF!</v>
      </c>
      <c r="O36" s="15" t="str">
        <f t="shared" si="33"/>
        <v>#REF!</v>
      </c>
      <c r="P36" s="15" t="str">
        <f t="shared" si="33"/>
        <v>#REF!</v>
      </c>
      <c r="Q36" s="15" t="str">
        <f t="shared" si="33"/>
        <v>#REF!</v>
      </c>
      <c r="R36" s="15" t="str">
        <f t="shared" si="33"/>
        <v>#REF!</v>
      </c>
      <c r="S36" s="15" t="str">
        <f t="shared" si="33"/>
        <v>#REF!</v>
      </c>
      <c r="T36" s="15" t="str">
        <f t="shared" si="33"/>
        <v>#REF!</v>
      </c>
      <c r="U36" s="15" t="str">
        <f t="shared" si="33"/>
        <v>#REF!</v>
      </c>
      <c r="V36" s="15" t="str">
        <f t="shared" si="33"/>
        <v>#REF!</v>
      </c>
      <c r="W36" s="15" t="str">
        <f t="shared" si="33"/>
        <v>#REF!</v>
      </c>
      <c r="X36" s="15" t="str">
        <f t="shared" si="33"/>
        <v>#REF!</v>
      </c>
      <c r="Y36" s="15" t="str">
        <f t="shared" si="33"/>
        <v>#REF!</v>
      </c>
      <c r="Z36" s="15" t="str">
        <f t="shared" si="33"/>
        <v>#REF!</v>
      </c>
      <c r="AA36" s="15" t="str">
        <f t="shared" si="33"/>
        <v>#REF!</v>
      </c>
      <c r="AB36" s="15" t="str">
        <f t="shared" si="33"/>
        <v>#REF!</v>
      </c>
      <c r="AC36" s="15" t="str">
        <f t="shared" si="33"/>
        <v>#REF!</v>
      </c>
      <c r="AD36" s="15" t="str">
        <f t="shared" si="33"/>
        <v>#REF!</v>
      </c>
      <c r="AE36" s="15" t="str">
        <f t="shared" si="33"/>
        <v>#REF!</v>
      </c>
      <c r="AF36" s="15" t="str">
        <f t="shared" si="33"/>
        <v>#REF!</v>
      </c>
      <c r="AG36" s="15" t="str">
        <f t="shared" si="33"/>
        <v>#REF!</v>
      </c>
      <c r="AH36" s="15" t="str">
        <f t="shared" si="33"/>
        <v>#REF!</v>
      </c>
      <c r="AI36" s="15" t="str">
        <f t="shared" si="33"/>
        <v>#REF!</v>
      </c>
      <c r="AJ36" s="15" t="str">
        <f t="shared" si="33"/>
        <v>#REF!</v>
      </c>
      <c r="AK36" s="15" t="str">
        <f t="shared" si="33"/>
        <v>#REF!</v>
      </c>
      <c r="AL36" s="15" t="str">
        <f t="shared" si="33"/>
        <v>#REF!</v>
      </c>
      <c r="AM36" s="15" t="str">
        <f t="shared" si="33"/>
        <v>#REF!</v>
      </c>
      <c r="AN36" s="15" t="str">
        <f t="shared" si="33"/>
        <v>#REF!</v>
      </c>
      <c r="AO36" s="15" t="str">
        <f t="shared" si="33"/>
        <v>#REF!</v>
      </c>
      <c r="AP36" s="15" t="str">
        <f t="shared" si="33"/>
        <v>#REF!</v>
      </c>
      <c r="AQ36" s="15" t="str">
        <f t="shared" si="33"/>
        <v>#REF!</v>
      </c>
      <c r="AR36" s="15" t="str">
        <f t="shared" si="33"/>
        <v>#REF!</v>
      </c>
      <c r="AS36" s="15" t="str">
        <f t="shared" si="33"/>
        <v>#REF!</v>
      </c>
      <c r="AT36" s="15" t="str">
        <f t="shared" si="33"/>
        <v>#REF!</v>
      </c>
      <c r="AU36" s="15" t="str">
        <f t="shared" si="33"/>
        <v>#REF!</v>
      </c>
      <c r="AV36" s="15" t="str">
        <f t="shared" si="33"/>
        <v>#REF!</v>
      </c>
      <c r="AW36" s="15" t="str">
        <f t="shared" si="33"/>
        <v>#REF!</v>
      </c>
      <c r="AX36" s="15" t="str">
        <f t="shared" si="33"/>
        <v>#REF!</v>
      </c>
      <c r="AY36" s="15" t="str">
        <f t="shared" si="33"/>
        <v>#REF!</v>
      </c>
      <c r="AZ36" s="15" t="str">
        <f t="shared" si="33"/>
        <v>#REF!</v>
      </c>
      <c r="BA36" s="15" t="str">
        <f t="shared" si="33"/>
        <v>#REF!</v>
      </c>
      <c r="BB36" s="15" t="str">
        <f t="shared" si="33"/>
        <v>#REF!</v>
      </c>
      <c r="BC36" s="15" t="str">
        <f t="shared" si="33"/>
        <v>#REF!</v>
      </c>
      <c r="BD36" s="15" t="str">
        <f t="shared" si="33"/>
        <v>#REF!</v>
      </c>
      <c r="BE36" s="15" t="str">
        <f t="shared" si="33"/>
        <v>#REF!</v>
      </c>
      <c r="BF36" s="15" t="str">
        <f t="shared" si="33"/>
        <v>#REF!</v>
      </c>
      <c r="BG36" s="15" t="str">
        <f t="shared" si="33"/>
        <v>#REF!</v>
      </c>
      <c r="BH36" s="15" t="str">
        <f t="shared" si="33"/>
        <v>#REF!</v>
      </c>
      <c r="BI36" s="15" t="str">
        <f t="shared" si="33"/>
        <v>#REF!</v>
      </c>
      <c r="BJ36" s="15" t="str">
        <f t="shared" si="33"/>
        <v>#REF!</v>
      </c>
      <c r="BK36" s="15" t="str">
        <f t="shared" si="33"/>
        <v>#REF!</v>
      </c>
      <c r="BL36" s="15" t="str">
        <f t="shared" si="33"/>
        <v>#REF!</v>
      </c>
      <c r="BM36" s="15" t="str">
        <f t="shared" si="33"/>
        <v>#REF!</v>
      </c>
      <c r="BN36" s="15" t="str">
        <f t="shared" si="33"/>
        <v>#REF!</v>
      </c>
      <c r="BO36" s="15" t="str">
        <f t="shared" si="33"/>
        <v>#REF!</v>
      </c>
      <c r="BP36" s="15" t="str">
        <f t="shared" si="33"/>
        <v>#REF!</v>
      </c>
      <c r="BQ36" s="15" t="str">
        <f t="shared" si="33"/>
        <v>#REF!</v>
      </c>
      <c r="BR36" s="15" t="str">
        <f t="shared" si="33"/>
        <v>#REF!</v>
      </c>
      <c r="BS36" s="15" t="str">
        <f t="shared" si="33"/>
        <v>#REF!</v>
      </c>
      <c r="BT36" s="15" t="str">
        <f t="shared" si="33"/>
        <v>#REF!</v>
      </c>
    </row>
    <row r="37" outlineLevel="1">
      <c r="A37" s="68"/>
      <c r="B37" s="39" t="s">
        <v>27</v>
      </c>
      <c r="C37" s="24">
        <v>500.0</v>
      </c>
      <c r="D37" s="15" t="str">
        <f t="shared" ref="D37:BT37" si="34">C37+D34</f>
        <v>#REF!</v>
      </c>
      <c r="E37" s="15" t="str">
        <f t="shared" si="34"/>
        <v>#REF!</v>
      </c>
      <c r="F37" s="15" t="str">
        <f t="shared" si="34"/>
        <v>#REF!</v>
      </c>
      <c r="G37" s="15" t="str">
        <f t="shared" si="34"/>
        <v>#REF!</v>
      </c>
      <c r="H37" s="15" t="str">
        <f t="shared" si="34"/>
        <v>#REF!</v>
      </c>
      <c r="I37" s="15" t="str">
        <f t="shared" si="34"/>
        <v>#REF!</v>
      </c>
      <c r="J37" s="15" t="str">
        <f t="shared" si="34"/>
        <v>#REF!</v>
      </c>
      <c r="K37" s="15" t="str">
        <f t="shared" si="34"/>
        <v>#REF!</v>
      </c>
      <c r="L37" s="15" t="str">
        <f t="shared" si="34"/>
        <v>#REF!</v>
      </c>
      <c r="M37" s="15" t="str">
        <f t="shared" si="34"/>
        <v>#REF!</v>
      </c>
      <c r="N37" s="15" t="str">
        <f t="shared" si="34"/>
        <v>#REF!</v>
      </c>
      <c r="O37" s="15" t="str">
        <f t="shared" si="34"/>
        <v>#REF!</v>
      </c>
      <c r="P37" s="15" t="str">
        <f t="shared" si="34"/>
        <v>#REF!</v>
      </c>
      <c r="Q37" s="15" t="str">
        <f t="shared" si="34"/>
        <v>#REF!</v>
      </c>
      <c r="R37" s="15" t="str">
        <f t="shared" si="34"/>
        <v>#REF!</v>
      </c>
      <c r="S37" s="15" t="str">
        <f t="shared" si="34"/>
        <v>#REF!</v>
      </c>
      <c r="T37" s="15" t="str">
        <f t="shared" si="34"/>
        <v>#REF!</v>
      </c>
      <c r="U37" s="15" t="str">
        <f t="shared" si="34"/>
        <v>#REF!</v>
      </c>
      <c r="V37" s="15" t="str">
        <f t="shared" si="34"/>
        <v>#REF!</v>
      </c>
      <c r="W37" s="15" t="str">
        <f t="shared" si="34"/>
        <v>#REF!</v>
      </c>
      <c r="X37" s="15" t="str">
        <f t="shared" si="34"/>
        <v>#REF!</v>
      </c>
      <c r="Y37" s="15" t="str">
        <f t="shared" si="34"/>
        <v>#REF!</v>
      </c>
      <c r="Z37" s="15" t="str">
        <f t="shared" si="34"/>
        <v>#REF!</v>
      </c>
      <c r="AA37" s="15" t="str">
        <f t="shared" si="34"/>
        <v>#REF!</v>
      </c>
      <c r="AB37" s="15" t="str">
        <f t="shared" si="34"/>
        <v>#REF!</v>
      </c>
      <c r="AC37" s="15" t="str">
        <f t="shared" si="34"/>
        <v>#REF!</v>
      </c>
      <c r="AD37" s="15" t="str">
        <f t="shared" si="34"/>
        <v>#REF!</v>
      </c>
      <c r="AE37" s="15" t="str">
        <f t="shared" si="34"/>
        <v>#REF!</v>
      </c>
      <c r="AF37" s="15" t="str">
        <f t="shared" si="34"/>
        <v>#REF!</v>
      </c>
      <c r="AG37" s="15" t="str">
        <f t="shared" si="34"/>
        <v>#REF!</v>
      </c>
      <c r="AH37" s="15" t="str">
        <f t="shared" si="34"/>
        <v>#REF!</v>
      </c>
      <c r="AI37" s="15" t="str">
        <f t="shared" si="34"/>
        <v>#REF!</v>
      </c>
      <c r="AJ37" s="15" t="str">
        <f t="shared" si="34"/>
        <v>#REF!</v>
      </c>
      <c r="AK37" s="15" t="str">
        <f t="shared" si="34"/>
        <v>#REF!</v>
      </c>
      <c r="AL37" s="15" t="str">
        <f t="shared" si="34"/>
        <v>#REF!</v>
      </c>
      <c r="AM37" s="15" t="str">
        <f t="shared" si="34"/>
        <v>#REF!</v>
      </c>
      <c r="AN37" s="15" t="str">
        <f t="shared" si="34"/>
        <v>#REF!</v>
      </c>
      <c r="AO37" s="15" t="str">
        <f t="shared" si="34"/>
        <v>#REF!</v>
      </c>
      <c r="AP37" s="15" t="str">
        <f t="shared" si="34"/>
        <v>#REF!</v>
      </c>
      <c r="AQ37" s="15" t="str">
        <f t="shared" si="34"/>
        <v>#REF!</v>
      </c>
      <c r="AR37" s="15" t="str">
        <f t="shared" si="34"/>
        <v>#REF!</v>
      </c>
      <c r="AS37" s="15" t="str">
        <f t="shared" si="34"/>
        <v>#REF!</v>
      </c>
      <c r="AT37" s="15" t="str">
        <f t="shared" si="34"/>
        <v>#REF!</v>
      </c>
      <c r="AU37" s="15" t="str">
        <f t="shared" si="34"/>
        <v>#REF!</v>
      </c>
      <c r="AV37" s="15" t="str">
        <f t="shared" si="34"/>
        <v>#REF!</v>
      </c>
      <c r="AW37" s="15" t="str">
        <f t="shared" si="34"/>
        <v>#REF!</v>
      </c>
      <c r="AX37" s="15" t="str">
        <f t="shared" si="34"/>
        <v>#REF!</v>
      </c>
      <c r="AY37" s="15" t="str">
        <f t="shared" si="34"/>
        <v>#REF!</v>
      </c>
      <c r="AZ37" s="15" t="str">
        <f t="shared" si="34"/>
        <v>#REF!</v>
      </c>
      <c r="BA37" s="15" t="str">
        <f t="shared" si="34"/>
        <v>#REF!</v>
      </c>
      <c r="BB37" s="15" t="str">
        <f t="shared" si="34"/>
        <v>#REF!</v>
      </c>
      <c r="BC37" s="15" t="str">
        <f t="shared" si="34"/>
        <v>#REF!</v>
      </c>
      <c r="BD37" s="15" t="str">
        <f t="shared" si="34"/>
        <v>#REF!</v>
      </c>
      <c r="BE37" s="15" t="str">
        <f t="shared" si="34"/>
        <v>#REF!</v>
      </c>
      <c r="BF37" s="15" t="str">
        <f t="shared" si="34"/>
        <v>#REF!</v>
      </c>
      <c r="BG37" s="15" t="str">
        <f t="shared" si="34"/>
        <v>#REF!</v>
      </c>
      <c r="BH37" s="15" t="str">
        <f t="shared" si="34"/>
        <v>#REF!</v>
      </c>
      <c r="BI37" s="15" t="str">
        <f t="shared" si="34"/>
        <v>#REF!</v>
      </c>
      <c r="BJ37" s="15" t="str">
        <f t="shared" si="34"/>
        <v>#REF!</v>
      </c>
      <c r="BK37" s="15" t="str">
        <f t="shared" si="34"/>
        <v>#REF!</v>
      </c>
      <c r="BL37" s="15" t="str">
        <f t="shared" si="34"/>
        <v>#REF!</v>
      </c>
      <c r="BM37" s="15" t="str">
        <f t="shared" si="34"/>
        <v>#REF!</v>
      </c>
      <c r="BN37" s="15" t="str">
        <f t="shared" si="34"/>
        <v>#REF!</v>
      </c>
      <c r="BO37" s="15" t="str">
        <f t="shared" si="34"/>
        <v>#REF!</v>
      </c>
      <c r="BP37" s="15" t="str">
        <f t="shared" si="34"/>
        <v>#REF!</v>
      </c>
      <c r="BQ37" s="15" t="str">
        <f t="shared" si="34"/>
        <v>#REF!</v>
      </c>
      <c r="BR37" s="15" t="str">
        <f t="shared" si="34"/>
        <v>#REF!</v>
      </c>
      <c r="BS37" s="15" t="str">
        <f t="shared" si="34"/>
        <v>#REF!</v>
      </c>
      <c r="BT37" s="15" t="str">
        <f t="shared" si="34"/>
        <v>#REF!</v>
      </c>
    </row>
    <row r="38" outlineLevel="1">
      <c r="A38" s="37"/>
      <c r="B38" s="40" t="s">
        <v>28</v>
      </c>
      <c r="C38" s="20">
        <f t="shared" ref="C38:BT38" si="35">SUM(C35:C37)</f>
        <v>1600</v>
      </c>
      <c r="D38" s="20" t="str">
        <f t="shared" si="35"/>
        <v>#REF!</v>
      </c>
      <c r="E38" s="20" t="str">
        <f t="shared" si="35"/>
        <v>#REF!</v>
      </c>
      <c r="F38" s="20" t="str">
        <f t="shared" si="35"/>
        <v>#REF!</v>
      </c>
      <c r="G38" s="20" t="str">
        <f t="shared" si="35"/>
        <v>#REF!</v>
      </c>
      <c r="H38" s="20" t="str">
        <f t="shared" si="35"/>
        <v>#REF!</v>
      </c>
      <c r="I38" s="20" t="str">
        <f t="shared" si="35"/>
        <v>#REF!</v>
      </c>
      <c r="J38" s="20" t="str">
        <f t="shared" si="35"/>
        <v>#REF!</v>
      </c>
      <c r="K38" s="20" t="str">
        <f t="shared" si="35"/>
        <v>#REF!</v>
      </c>
      <c r="L38" s="20" t="str">
        <f t="shared" si="35"/>
        <v>#REF!</v>
      </c>
      <c r="M38" s="20" t="str">
        <f t="shared" si="35"/>
        <v>#REF!</v>
      </c>
      <c r="N38" s="20" t="str">
        <f t="shared" si="35"/>
        <v>#REF!</v>
      </c>
      <c r="O38" s="20" t="str">
        <f t="shared" si="35"/>
        <v>#REF!</v>
      </c>
      <c r="P38" s="20" t="str">
        <f t="shared" si="35"/>
        <v>#REF!</v>
      </c>
      <c r="Q38" s="20" t="str">
        <f t="shared" si="35"/>
        <v>#REF!</v>
      </c>
      <c r="R38" s="20" t="str">
        <f t="shared" si="35"/>
        <v>#REF!</v>
      </c>
      <c r="S38" s="20" t="str">
        <f t="shared" si="35"/>
        <v>#REF!</v>
      </c>
      <c r="T38" s="20" t="str">
        <f t="shared" si="35"/>
        <v>#REF!</v>
      </c>
      <c r="U38" s="20" t="str">
        <f t="shared" si="35"/>
        <v>#REF!</v>
      </c>
      <c r="V38" s="20" t="str">
        <f t="shared" si="35"/>
        <v>#REF!</v>
      </c>
      <c r="W38" s="20" t="str">
        <f t="shared" si="35"/>
        <v>#REF!</v>
      </c>
      <c r="X38" s="20" t="str">
        <f t="shared" si="35"/>
        <v>#REF!</v>
      </c>
      <c r="Y38" s="20" t="str">
        <f t="shared" si="35"/>
        <v>#REF!</v>
      </c>
      <c r="Z38" s="20" t="str">
        <f t="shared" si="35"/>
        <v>#REF!</v>
      </c>
      <c r="AA38" s="20" t="str">
        <f t="shared" si="35"/>
        <v>#REF!</v>
      </c>
      <c r="AB38" s="20" t="str">
        <f t="shared" si="35"/>
        <v>#REF!</v>
      </c>
      <c r="AC38" s="20" t="str">
        <f t="shared" si="35"/>
        <v>#REF!</v>
      </c>
      <c r="AD38" s="20" t="str">
        <f t="shared" si="35"/>
        <v>#REF!</v>
      </c>
      <c r="AE38" s="20" t="str">
        <f t="shared" si="35"/>
        <v>#REF!</v>
      </c>
      <c r="AF38" s="20" t="str">
        <f t="shared" si="35"/>
        <v>#REF!</v>
      </c>
      <c r="AG38" s="20" t="str">
        <f t="shared" si="35"/>
        <v>#REF!</v>
      </c>
      <c r="AH38" s="20" t="str">
        <f t="shared" si="35"/>
        <v>#REF!</v>
      </c>
      <c r="AI38" s="20" t="str">
        <f t="shared" si="35"/>
        <v>#REF!</v>
      </c>
      <c r="AJ38" s="20" t="str">
        <f t="shared" si="35"/>
        <v>#REF!</v>
      </c>
      <c r="AK38" s="20" t="str">
        <f t="shared" si="35"/>
        <v>#REF!</v>
      </c>
      <c r="AL38" s="20" t="str">
        <f t="shared" si="35"/>
        <v>#REF!</v>
      </c>
      <c r="AM38" s="20" t="str">
        <f t="shared" si="35"/>
        <v>#REF!</v>
      </c>
      <c r="AN38" s="20" t="str">
        <f t="shared" si="35"/>
        <v>#REF!</v>
      </c>
      <c r="AO38" s="20" t="str">
        <f t="shared" si="35"/>
        <v>#REF!</v>
      </c>
      <c r="AP38" s="20" t="str">
        <f t="shared" si="35"/>
        <v>#REF!</v>
      </c>
      <c r="AQ38" s="20" t="str">
        <f t="shared" si="35"/>
        <v>#REF!</v>
      </c>
      <c r="AR38" s="20" t="str">
        <f t="shared" si="35"/>
        <v>#REF!</v>
      </c>
      <c r="AS38" s="20" t="str">
        <f t="shared" si="35"/>
        <v>#REF!</v>
      </c>
      <c r="AT38" s="20" t="str">
        <f t="shared" si="35"/>
        <v>#REF!</v>
      </c>
      <c r="AU38" s="20" t="str">
        <f t="shared" si="35"/>
        <v>#REF!</v>
      </c>
      <c r="AV38" s="20" t="str">
        <f t="shared" si="35"/>
        <v>#REF!</v>
      </c>
      <c r="AW38" s="20" t="str">
        <f t="shared" si="35"/>
        <v>#REF!</v>
      </c>
      <c r="AX38" s="20" t="str">
        <f t="shared" si="35"/>
        <v>#REF!</v>
      </c>
      <c r="AY38" s="20" t="str">
        <f t="shared" si="35"/>
        <v>#REF!</v>
      </c>
      <c r="AZ38" s="20" t="str">
        <f t="shared" si="35"/>
        <v>#REF!</v>
      </c>
      <c r="BA38" s="20" t="str">
        <f t="shared" si="35"/>
        <v>#REF!</v>
      </c>
      <c r="BB38" s="20" t="str">
        <f t="shared" si="35"/>
        <v>#REF!</v>
      </c>
      <c r="BC38" s="20" t="str">
        <f t="shared" si="35"/>
        <v>#REF!</v>
      </c>
      <c r="BD38" s="20" t="str">
        <f t="shared" si="35"/>
        <v>#REF!</v>
      </c>
      <c r="BE38" s="20" t="str">
        <f t="shared" si="35"/>
        <v>#REF!</v>
      </c>
      <c r="BF38" s="20" t="str">
        <f t="shared" si="35"/>
        <v>#REF!</v>
      </c>
      <c r="BG38" s="20" t="str">
        <f t="shared" si="35"/>
        <v>#REF!</v>
      </c>
      <c r="BH38" s="20" t="str">
        <f t="shared" si="35"/>
        <v>#REF!</v>
      </c>
      <c r="BI38" s="20" t="str">
        <f t="shared" si="35"/>
        <v>#REF!</v>
      </c>
      <c r="BJ38" s="20" t="str">
        <f t="shared" si="35"/>
        <v>#REF!</v>
      </c>
      <c r="BK38" s="20" t="str">
        <f t="shared" si="35"/>
        <v>#REF!</v>
      </c>
      <c r="BL38" s="20" t="str">
        <f t="shared" si="35"/>
        <v>#REF!</v>
      </c>
      <c r="BM38" s="20" t="str">
        <f t="shared" si="35"/>
        <v>#REF!</v>
      </c>
      <c r="BN38" s="20" t="str">
        <f t="shared" si="35"/>
        <v>#REF!</v>
      </c>
      <c r="BO38" s="20" t="str">
        <f t="shared" si="35"/>
        <v>#REF!</v>
      </c>
      <c r="BP38" s="20" t="str">
        <f t="shared" si="35"/>
        <v>#REF!</v>
      </c>
      <c r="BQ38" s="20" t="str">
        <f t="shared" si="35"/>
        <v>#REF!</v>
      </c>
      <c r="BR38" s="20" t="str">
        <f t="shared" si="35"/>
        <v>#REF!</v>
      </c>
      <c r="BS38" s="20" t="str">
        <f t="shared" si="35"/>
        <v>#REF!</v>
      </c>
      <c r="BT38" s="20" t="str">
        <f t="shared" si="35"/>
        <v>#REF!</v>
      </c>
    </row>
    <row r="39" ht="13.5" customHeight="1" outlineLevel="1">
      <c r="A39" s="13"/>
      <c r="B39" s="13"/>
      <c r="C39" s="41"/>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row>
    <row r="40">
      <c r="A40" s="16" t="s">
        <v>30</v>
      </c>
      <c r="B40" s="17" t="s">
        <v>10</v>
      </c>
      <c r="C40" s="14"/>
      <c r="D40" s="15"/>
      <c r="E40" s="24">
        <v>0.0</v>
      </c>
      <c r="F40" s="15">
        <f t="shared" ref="F40:BT40" si="36">+E40+1</f>
        <v>1</v>
      </c>
      <c r="G40" s="15">
        <f t="shared" si="36"/>
        <v>2</v>
      </c>
      <c r="H40" s="15">
        <f t="shared" si="36"/>
        <v>3</v>
      </c>
      <c r="I40" s="15">
        <f t="shared" si="36"/>
        <v>4</v>
      </c>
      <c r="J40" s="15">
        <f t="shared" si="36"/>
        <v>5</v>
      </c>
      <c r="K40" s="15">
        <f t="shared" si="36"/>
        <v>6</v>
      </c>
      <c r="L40" s="15">
        <f t="shared" si="36"/>
        <v>7</v>
      </c>
      <c r="M40" s="15">
        <f t="shared" si="36"/>
        <v>8</v>
      </c>
      <c r="N40" s="15">
        <f t="shared" si="36"/>
        <v>9</v>
      </c>
      <c r="O40" s="15">
        <f t="shared" si="36"/>
        <v>10</v>
      </c>
      <c r="P40" s="15">
        <f t="shared" si="36"/>
        <v>11</v>
      </c>
      <c r="Q40" s="15">
        <f t="shared" si="36"/>
        <v>12</v>
      </c>
      <c r="R40" s="15">
        <f t="shared" si="36"/>
        <v>13</v>
      </c>
      <c r="S40" s="15">
        <f t="shared" si="36"/>
        <v>14</v>
      </c>
      <c r="T40" s="15">
        <f t="shared" si="36"/>
        <v>15</v>
      </c>
      <c r="U40" s="15">
        <f t="shared" si="36"/>
        <v>16</v>
      </c>
      <c r="V40" s="15">
        <f t="shared" si="36"/>
        <v>17</v>
      </c>
      <c r="W40" s="15">
        <f t="shared" si="36"/>
        <v>18</v>
      </c>
      <c r="X40" s="15">
        <f t="shared" si="36"/>
        <v>19</v>
      </c>
      <c r="Y40" s="15">
        <f t="shared" si="36"/>
        <v>20</v>
      </c>
      <c r="Z40" s="15">
        <f t="shared" si="36"/>
        <v>21</v>
      </c>
      <c r="AA40" s="15">
        <f t="shared" si="36"/>
        <v>22</v>
      </c>
      <c r="AB40" s="15">
        <f t="shared" si="36"/>
        <v>23</v>
      </c>
      <c r="AC40" s="15">
        <f t="shared" si="36"/>
        <v>24</v>
      </c>
      <c r="AD40" s="15">
        <f t="shared" si="36"/>
        <v>25</v>
      </c>
      <c r="AE40" s="15">
        <f t="shared" si="36"/>
        <v>26</v>
      </c>
      <c r="AF40" s="15">
        <f t="shared" si="36"/>
        <v>27</v>
      </c>
      <c r="AG40" s="15">
        <f t="shared" si="36"/>
        <v>28</v>
      </c>
      <c r="AH40" s="15">
        <f t="shared" si="36"/>
        <v>29</v>
      </c>
      <c r="AI40" s="15">
        <f t="shared" si="36"/>
        <v>30</v>
      </c>
      <c r="AJ40" s="15">
        <f t="shared" si="36"/>
        <v>31</v>
      </c>
      <c r="AK40" s="15">
        <f t="shared" si="36"/>
        <v>32</v>
      </c>
      <c r="AL40" s="15">
        <f t="shared" si="36"/>
        <v>33</v>
      </c>
      <c r="AM40" s="15">
        <f t="shared" si="36"/>
        <v>34</v>
      </c>
      <c r="AN40" s="15">
        <f t="shared" si="36"/>
        <v>35</v>
      </c>
      <c r="AO40" s="15">
        <f t="shared" si="36"/>
        <v>36</v>
      </c>
      <c r="AP40" s="15">
        <f t="shared" si="36"/>
        <v>37</v>
      </c>
      <c r="AQ40" s="15">
        <f t="shared" si="36"/>
        <v>38</v>
      </c>
      <c r="AR40" s="15">
        <f t="shared" si="36"/>
        <v>39</v>
      </c>
      <c r="AS40" s="15">
        <f t="shared" si="36"/>
        <v>40</v>
      </c>
      <c r="AT40" s="15">
        <f t="shared" si="36"/>
        <v>41</v>
      </c>
      <c r="AU40" s="15">
        <f t="shared" si="36"/>
        <v>42</v>
      </c>
      <c r="AV40" s="15">
        <f t="shared" si="36"/>
        <v>43</v>
      </c>
      <c r="AW40" s="15">
        <f t="shared" si="36"/>
        <v>44</v>
      </c>
      <c r="AX40" s="15">
        <f t="shared" si="36"/>
        <v>45</v>
      </c>
      <c r="AY40" s="15">
        <f t="shared" si="36"/>
        <v>46</v>
      </c>
      <c r="AZ40" s="15">
        <f t="shared" si="36"/>
        <v>47</v>
      </c>
      <c r="BA40" s="15">
        <f t="shared" si="36"/>
        <v>48</v>
      </c>
      <c r="BB40" s="15">
        <f t="shared" si="36"/>
        <v>49</v>
      </c>
      <c r="BC40" s="15">
        <f t="shared" si="36"/>
        <v>50</v>
      </c>
      <c r="BD40" s="15">
        <f t="shared" si="36"/>
        <v>51</v>
      </c>
      <c r="BE40" s="15">
        <f t="shared" si="36"/>
        <v>52</v>
      </c>
      <c r="BF40" s="15">
        <f t="shared" si="36"/>
        <v>53</v>
      </c>
      <c r="BG40" s="15">
        <f t="shared" si="36"/>
        <v>54</v>
      </c>
      <c r="BH40" s="15">
        <f t="shared" si="36"/>
        <v>55</v>
      </c>
      <c r="BI40" s="15">
        <f t="shared" si="36"/>
        <v>56</v>
      </c>
      <c r="BJ40" s="15">
        <f t="shared" si="36"/>
        <v>57</v>
      </c>
      <c r="BK40" s="15">
        <f t="shared" si="36"/>
        <v>58</v>
      </c>
      <c r="BL40" s="15">
        <f t="shared" si="36"/>
        <v>59</v>
      </c>
      <c r="BM40" s="15">
        <f t="shared" si="36"/>
        <v>60</v>
      </c>
      <c r="BN40" s="15">
        <f t="shared" si="36"/>
        <v>61</v>
      </c>
      <c r="BO40" s="15">
        <f t="shared" si="36"/>
        <v>62</v>
      </c>
      <c r="BP40" s="15">
        <f t="shared" si="36"/>
        <v>63</v>
      </c>
      <c r="BQ40" s="15">
        <f t="shared" si="36"/>
        <v>64</v>
      </c>
      <c r="BR40" s="15">
        <f t="shared" si="36"/>
        <v>65</v>
      </c>
      <c r="BS40" s="15">
        <f t="shared" si="36"/>
        <v>66</v>
      </c>
      <c r="BT40" s="15">
        <f t="shared" si="36"/>
        <v>67</v>
      </c>
    </row>
    <row r="41" outlineLevel="1">
      <c r="A41" s="18"/>
      <c r="B41" s="18" t="s">
        <v>11</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row>
    <row r="42" outlineLevel="1">
      <c r="A42" s="22"/>
      <c r="B42" s="73" t="s">
        <v>38</v>
      </c>
      <c r="C42" s="24"/>
      <c r="D42" s="15"/>
      <c r="E42" s="15">
        <f t="shared" ref="E42:G42" si="37">1.5*12</f>
        <v>18</v>
      </c>
      <c r="F42" s="15">
        <f t="shared" si="37"/>
        <v>18</v>
      </c>
      <c r="G42" s="15">
        <f t="shared" si="37"/>
        <v>18</v>
      </c>
      <c r="H42" s="15">
        <f t="shared" ref="H42:S42" si="38">1*12</f>
        <v>12</v>
      </c>
      <c r="I42" s="15">
        <f t="shared" si="38"/>
        <v>12</v>
      </c>
      <c r="J42" s="15">
        <f t="shared" si="38"/>
        <v>12</v>
      </c>
      <c r="K42" s="15">
        <f t="shared" si="38"/>
        <v>12</v>
      </c>
      <c r="L42" s="15">
        <f t="shared" si="38"/>
        <v>12</v>
      </c>
      <c r="M42" s="15">
        <f t="shared" si="38"/>
        <v>12</v>
      </c>
      <c r="N42" s="15">
        <f t="shared" si="38"/>
        <v>12</v>
      </c>
      <c r="O42" s="15">
        <f t="shared" si="38"/>
        <v>12</v>
      </c>
      <c r="P42" s="15">
        <f t="shared" si="38"/>
        <v>12</v>
      </c>
      <c r="Q42" s="15">
        <f t="shared" si="38"/>
        <v>12</v>
      </c>
      <c r="R42" s="15">
        <f t="shared" si="38"/>
        <v>12</v>
      </c>
      <c r="S42" s="15">
        <f t="shared" si="38"/>
        <v>12</v>
      </c>
      <c r="T42" s="15"/>
      <c r="U42" s="15"/>
      <c r="V42" s="15"/>
      <c r="W42" s="15"/>
      <c r="X42" s="15"/>
      <c r="Y42" s="15"/>
      <c r="Z42" s="15"/>
      <c r="AA42" s="15"/>
      <c r="AB42" s="15"/>
      <c r="AC42" s="15"/>
      <c r="AD42" s="15"/>
      <c r="AE42" s="15"/>
      <c r="AF42" s="15"/>
      <c r="AG42" s="15"/>
      <c r="AH42" s="15"/>
      <c r="AI42" s="15"/>
      <c r="AJ42" s="15"/>
      <c r="AK42" s="15"/>
      <c r="AL42" s="15"/>
      <c r="AM42" s="15"/>
      <c r="AN42" s="15"/>
      <c r="AO42" s="15"/>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row>
    <row r="43" outlineLevel="1">
      <c r="A43" s="48"/>
      <c r="B43" s="74" t="s">
        <v>39</v>
      </c>
      <c r="C43" s="15"/>
      <c r="D43" s="15"/>
      <c r="E43" s="24">
        <v>0.0</v>
      </c>
      <c r="F43" s="24">
        <v>0.0</v>
      </c>
      <c r="G43" s="24">
        <v>0.0</v>
      </c>
      <c r="H43" s="24">
        <v>0.0</v>
      </c>
      <c r="I43" s="24">
        <v>6.0</v>
      </c>
      <c r="J43" s="24">
        <v>6.0</v>
      </c>
      <c r="K43" s="24">
        <v>6.0</v>
      </c>
      <c r="L43" s="24">
        <v>30.0</v>
      </c>
      <c r="M43" s="24">
        <v>30.0</v>
      </c>
      <c r="N43" s="24">
        <v>30.0</v>
      </c>
      <c r="O43" s="24">
        <v>30.0</v>
      </c>
      <c r="P43" s="24">
        <v>30.0</v>
      </c>
      <c r="Q43" s="24">
        <v>30.0</v>
      </c>
      <c r="R43" s="24">
        <v>50.0</v>
      </c>
      <c r="S43" s="24">
        <v>50.0</v>
      </c>
      <c r="T43" s="24">
        <v>50.0</v>
      </c>
      <c r="U43" s="24">
        <v>50.0</v>
      </c>
      <c r="V43" s="24">
        <v>50.0</v>
      </c>
      <c r="W43" s="24">
        <v>50.0</v>
      </c>
      <c r="X43" s="24">
        <v>80.0</v>
      </c>
      <c r="Y43" s="24">
        <v>50.0</v>
      </c>
      <c r="Z43" s="24">
        <v>50.0</v>
      </c>
      <c r="AA43" s="24">
        <v>50.0</v>
      </c>
      <c r="AB43" s="24">
        <v>50.0</v>
      </c>
      <c r="AC43" s="24">
        <v>50.0</v>
      </c>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row>
    <row r="44" ht="13.5" customHeight="1" outlineLevel="1">
      <c r="A44" s="13"/>
      <c r="B44" s="13"/>
      <c r="C44" s="41"/>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row>
    <row r="45">
      <c r="A45" s="16" t="s">
        <v>41</v>
      </c>
      <c r="B45" s="17" t="s">
        <v>10</v>
      </c>
      <c r="C45" s="14"/>
      <c r="D45" s="15"/>
      <c r="E45" s="24"/>
      <c r="F45" s="15"/>
      <c r="G45" s="24">
        <v>0.0</v>
      </c>
      <c r="H45" s="15">
        <f t="shared" ref="H45:BT45" si="39">+G45+1</f>
        <v>1</v>
      </c>
      <c r="I45" s="15">
        <f t="shared" si="39"/>
        <v>2</v>
      </c>
      <c r="J45" s="15">
        <f t="shared" si="39"/>
        <v>3</v>
      </c>
      <c r="K45" s="15">
        <f t="shared" si="39"/>
        <v>4</v>
      </c>
      <c r="L45" s="15">
        <f t="shared" si="39"/>
        <v>5</v>
      </c>
      <c r="M45" s="15">
        <f t="shared" si="39"/>
        <v>6</v>
      </c>
      <c r="N45" s="15">
        <f t="shared" si="39"/>
        <v>7</v>
      </c>
      <c r="O45" s="15">
        <f t="shared" si="39"/>
        <v>8</v>
      </c>
      <c r="P45" s="15">
        <f t="shared" si="39"/>
        <v>9</v>
      </c>
      <c r="Q45" s="15">
        <f t="shared" si="39"/>
        <v>10</v>
      </c>
      <c r="R45" s="15">
        <f t="shared" si="39"/>
        <v>11</v>
      </c>
      <c r="S45" s="15">
        <f t="shared" si="39"/>
        <v>12</v>
      </c>
      <c r="T45" s="15">
        <f t="shared" si="39"/>
        <v>13</v>
      </c>
      <c r="U45" s="15">
        <f t="shared" si="39"/>
        <v>14</v>
      </c>
      <c r="V45" s="15">
        <f t="shared" si="39"/>
        <v>15</v>
      </c>
      <c r="W45" s="15">
        <f t="shared" si="39"/>
        <v>16</v>
      </c>
      <c r="X45" s="15">
        <f t="shared" si="39"/>
        <v>17</v>
      </c>
      <c r="Y45" s="15">
        <f t="shared" si="39"/>
        <v>18</v>
      </c>
      <c r="Z45" s="15">
        <f t="shared" si="39"/>
        <v>19</v>
      </c>
      <c r="AA45" s="15">
        <f t="shared" si="39"/>
        <v>20</v>
      </c>
      <c r="AB45" s="15">
        <f t="shared" si="39"/>
        <v>21</v>
      </c>
      <c r="AC45" s="15">
        <f t="shared" si="39"/>
        <v>22</v>
      </c>
      <c r="AD45" s="15">
        <f t="shared" si="39"/>
        <v>23</v>
      </c>
      <c r="AE45" s="15">
        <f t="shared" si="39"/>
        <v>24</v>
      </c>
      <c r="AF45" s="15">
        <f t="shared" si="39"/>
        <v>25</v>
      </c>
      <c r="AG45" s="15">
        <f t="shared" si="39"/>
        <v>26</v>
      </c>
      <c r="AH45" s="15">
        <f t="shared" si="39"/>
        <v>27</v>
      </c>
      <c r="AI45" s="15">
        <f t="shared" si="39"/>
        <v>28</v>
      </c>
      <c r="AJ45" s="15">
        <f t="shared" si="39"/>
        <v>29</v>
      </c>
      <c r="AK45" s="15">
        <f t="shared" si="39"/>
        <v>30</v>
      </c>
      <c r="AL45" s="15">
        <f t="shared" si="39"/>
        <v>31</v>
      </c>
      <c r="AM45" s="15">
        <f t="shared" si="39"/>
        <v>32</v>
      </c>
      <c r="AN45" s="15">
        <f t="shared" si="39"/>
        <v>33</v>
      </c>
      <c r="AO45" s="15">
        <f t="shared" si="39"/>
        <v>34</v>
      </c>
      <c r="AP45" s="15">
        <f t="shared" si="39"/>
        <v>35</v>
      </c>
      <c r="AQ45" s="15">
        <f t="shared" si="39"/>
        <v>36</v>
      </c>
      <c r="AR45" s="15">
        <f t="shared" si="39"/>
        <v>37</v>
      </c>
      <c r="AS45" s="15">
        <f t="shared" si="39"/>
        <v>38</v>
      </c>
      <c r="AT45" s="15">
        <f t="shared" si="39"/>
        <v>39</v>
      </c>
      <c r="AU45" s="15">
        <f t="shared" si="39"/>
        <v>40</v>
      </c>
      <c r="AV45" s="15">
        <f t="shared" si="39"/>
        <v>41</v>
      </c>
      <c r="AW45" s="15">
        <f t="shared" si="39"/>
        <v>42</v>
      </c>
      <c r="AX45" s="15">
        <f t="shared" si="39"/>
        <v>43</v>
      </c>
      <c r="AY45" s="15">
        <f t="shared" si="39"/>
        <v>44</v>
      </c>
      <c r="AZ45" s="15">
        <f t="shared" si="39"/>
        <v>45</v>
      </c>
      <c r="BA45" s="15">
        <f t="shared" si="39"/>
        <v>46</v>
      </c>
      <c r="BB45" s="15">
        <f t="shared" si="39"/>
        <v>47</v>
      </c>
      <c r="BC45" s="15">
        <f t="shared" si="39"/>
        <v>48</v>
      </c>
      <c r="BD45" s="15">
        <f t="shared" si="39"/>
        <v>49</v>
      </c>
      <c r="BE45" s="15">
        <f t="shared" si="39"/>
        <v>50</v>
      </c>
      <c r="BF45" s="15">
        <f t="shared" si="39"/>
        <v>51</v>
      </c>
      <c r="BG45" s="15">
        <f t="shared" si="39"/>
        <v>52</v>
      </c>
      <c r="BH45" s="15">
        <f t="shared" si="39"/>
        <v>53</v>
      </c>
      <c r="BI45" s="15">
        <f t="shared" si="39"/>
        <v>54</v>
      </c>
      <c r="BJ45" s="15">
        <f t="shared" si="39"/>
        <v>55</v>
      </c>
      <c r="BK45" s="15">
        <f t="shared" si="39"/>
        <v>56</v>
      </c>
      <c r="BL45" s="15">
        <f t="shared" si="39"/>
        <v>57</v>
      </c>
      <c r="BM45" s="15">
        <f t="shared" si="39"/>
        <v>58</v>
      </c>
      <c r="BN45" s="15">
        <f t="shared" si="39"/>
        <v>59</v>
      </c>
      <c r="BO45" s="15">
        <f t="shared" si="39"/>
        <v>60</v>
      </c>
      <c r="BP45" s="15">
        <f t="shared" si="39"/>
        <v>61</v>
      </c>
      <c r="BQ45" s="15">
        <f t="shared" si="39"/>
        <v>62</v>
      </c>
      <c r="BR45" s="15">
        <f t="shared" si="39"/>
        <v>63</v>
      </c>
      <c r="BS45" s="15">
        <f t="shared" si="39"/>
        <v>64</v>
      </c>
      <c r="BT45" s="15">
        <f t="shared" si="39"/>
        <v>65</v>
      </c>
    </row>
    <row r="46" outlineLevel="1">
      <c r="A46" s="18"/>
      <c r="B46" s="18" t="s">
        <v>11</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row>
    <row r="47" outlineLevel="1">
      <c r="A47" s="22"/>
      <c r="B47" s="73" t="s">
        <v>38</v>
      </c>
      <c r="C47" s="24"/>
      <c r="D47" s="15"/>
      <c r="F47" s="15"/>
      <c r="G47" s="15">
        <f t="shared" ref="G47:I47" si="40">1.5*12</f>
        <v>18</v>
      </c>
      <c r="H47" s="15">
        <f t="shared" si="40"/>
        <v>18</v>
      </c>
      <c r="I47" s="15">
        <f t="shared" si="40"/>
        <v>18</v>
      </c>
      <c r="J47" s="15">
        <f t="shared" ref="J47:U47" si="41">1*12</f>
        <v>12</v>
      </c>
      <c r="K47" s="15">
        <f t="shared" si="41"/>
        <v>12</v>
      </c>
      <c r="L47" s="15">
        <f t="shared" si="41"/>
        <v>12</v>
      </c>
      <c r="M47" s="15">
        <f t="shared" si="41"/>
        <v>12</v>
      </c>
      <c r="N47" s="15">
        <f t="shared" si="41"/>
        <v>12</v>
      </c>
      <c r="O47" s="15">
        <f t="shared" si="41"/>
        <v>12</v>
      </c>
      <c r="P47" s="15">
        <f t="shared" si="41"/>
        <v>12</v>
      </c>
      <c r="Q47" s="15">
        <f t="shared" si="41"/>
        <v>12</v>
      </c>
      <c r="R47" s="15">
        <f t="shared" si="41"/>
        <v>12</v>
      </c>
      <c r="S47" s="15">
        <f t="shared" si="41"/>
        <v>12</v>
      </c>
      <c r="T47" s="15">
        <f t="shared" si="41"/>
        <v>12</v>
      </c>
      <c r="U47" s="15">
        <f t="shared" si="41"/>
        <v>12</v>
      </c>
      <c r="V47" s="15"/>
      <c r="W47" s="15"/>
      <c r="X47" s="15"/>
      <c r="Y47" s="15"/>
      <c r="Z47" s="15"/>
      <c r="AA47" s="15"/>
      <c r="AB47" s="15"/>
      <c r="AC47" s="15"/>
      <c r="AD47" s="15"/>
      <c r="AE47" s="15"/>
      <c r="AF47" s="15"/>
      <c r="AG47" s="15"/>
      <c r="AH47" s="15"/>
      <c r="AI47" s="15"/>
      <c r="AJ47" s="15"/>
      <c r="AK47" s="15"/>
      <c r="AL47" s="15"/>
      <c r="AM47" s="15"/>
      <c r="AN47" s="15"/>
      <c r="AO47" s="15"/>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row>
    <row r="48" outlineLevel="1">
      <c r="A48" s="48"/>
      <c r="B48" s="74" t="s">
        <v>39</v>
      </c>
      <c r="C48" s="15"/>
      <c r="D48" s="15"/>
      <c r="E48" s="15"/>
      <c r="F48" s="15"/>
      <c r="G48" s="24">
        <v>0.0</v>
      </c>
      <c r="H48" s="24">
        <v>0.0</v>
      </c>
      <c r="I48" s="24">
        <v>0.0</v>
      </c>
      <c r="J48" s="24">
        <v>0.0</v>
      </c>
      <c r="K48" s="24">
        <v>6.0</v>
      </c>
      <c r="L48" s="24">
        <v>6.0</v>
      </c>
      <c r="M48" s="24">
        <v>6.0</v>
      </c>
      <c r="N48" s="24">
        <v>30.0</v>
      </c>
      <c r="O48" s="24">
        <v>30.0</v>
      </c>
      <c r="P48" s="24">
        <v>30.0</v>
      </c>
      <c r="Q48" s="24">
        <v>30.0</v>
      </c>
      <c r="R48" s="24">
        <v>30.0</v>
      </c>
      <c r="S48" s="24">
        <v>30.0</v>
      </c>
      <c r="T48" s="24">
        <v>50.0</v>
      </c>
      <c r="U48" s="24">
        <v>50.0</v>
      </c>
      <c r="V48" s="24">
        <v>50.0</v>
      </c>
      <c r="W48" s="24">
        <v>50.0</v>
      </c>
      <c r="X48" s="24">
        <v>50.0</v>
      </c>
      <c r="Y48" s="24">
        <v>50.0</v>
      </c>
      <c r="Z48" s="24">
        <v>80.0</v>
      </c>
      <c r="AA48" s="24">
        <v>50.0</v>
      </c>
      <c r="AB48" s="24">
        <v>50.0</v>
      </c>
      <c r="AC48" s="24">
        <v>50.0</v>
      </c>
      <c r="AD48" s="24">
        <v>50.0</v>
      </c>
      <c r="AE48" s="24">
        <v>50.0</v>
      </c>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row>
    <row r="49" ht="13.5" customHeight="1" outlineLevel="1">
      <c r="A49" s="13"/>
      <c r="B49" s="13"/>
      <c r="C49" s="41"/>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row>
    <row r="50">
      <c r="A50" s="16" t="s">
        <v>42</v>
      </c>
      <c r="B50" s="18" t="s">
        <v>11</v>
      </c>
      <c r="C50" s="78"/>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row>
    <row r="51" outlineLevel="1">
      <c r="A51" s="48"/>
      <c r="B51" s="75" t="s">
        <v>48</v>
      </c>
      <c r="C51" s="24">
        <f>9.5*12</f>
        <v>114</v>
      </c>
      <c r="D51" s="24">
        <f t="shared" ref="D51:D53" si="43">C51</f>
        <v>114</v>
      </c>
      <c r="E51" s="24">
        <f>15*12</f>
        <v>180</v>
      </c>
      <c r="F51" s="24">
        <f t="shared" ref="F51:BT51" si="42">E51</f>
        <v>180</v>
      </c>
      <c r="G51" s="24">
        <f t="shared" si="42"/>
        <v>180</v>
      </c>
      <c r="H51" s="24">
        <f t="shared" si="42"/>
        <v>180</v>
      </c>
      <c r="I51" s="24">
        <f t="shared" si="42"/>
        <v>180</v>
      </c>
      <c r="J51" s="24">
        <f t="shared" si="42"/>
        <v>180</v>
      </c>
      <c r="K51" s="24">
        <f t="shared" si="42"/>
        <v>180</v>
      </c>
      <c r="L51" s="24">
        <f t="shared" si="42"/>
        <v>180</v>
      </c>
      <c r="M51" s="24">
        <f t="shared" si="42"/>
        <v>180</v>
      </c>
      <c r="N51" s="24">
        <f t="shared" si="42"/>
        <v>180</v>
      </c>
      <c r="O51" s="24">
        <f t="shared" si="42"/>
        <v>180</v>
      </c>
      <c r="P51" s="24">
        <f t="shared" si="42"/>
        <v>180</v>
      </c>
      <c r="Q51" s="24">
        <f t="shared" si="42"/>
        <v>180</v>
      </c>
      <c r="R51" s="24">
        <f t="shared" si="42"/>
        <v>180</v>
      </c>
      <c r="S51" s="24">
        <f t="shared" si="42"/>
        <v>180</v>
      </c>
      <c r="T51" s="24">
        <f t="shared" si="42"/>
        <v>180</v>
      </c>
      <c r="U51" s="24">
        <f t="shared" si="42"/>
        <v>180</v>
      </c>
      <c r="V51" s="24">
        <f t="shared" si="42"/>
        <v>180</v>
      </c>
      <c r="W51" s="24">
        <f t="shared" si="42"/>
        <v>180</v>
      </c>
      <c r="X51" s="24">
        <f t="shared" si="42"/>
        <v>180</v>
      </c>
      <c r="Y51" s="24">
        <f t="shared" si="42"/>
        <v>180</v>
      </c>
      <c r="Z51" s="24">
        <f t="shared" si="42"/>
        <v>180</v>
      </c>
      <c r="AA51" s="24">
        <f t="shared" si="42"/>
        <v>180</v>
      </c>
      <c r="AB51" s="24">
        <f t="shared" si="42"/>
        <v>180</v>
      </c>
      <c r="AC51" s="24">
        <f t="shared" si="42"/>
        <v>180</v>
      </c>
      <c r="AD51" s="24">
        <f t="shared" si="42"/>
        <v>180</v>
      </c>
      <c r="AE51" s="24">
        <f t="shared" si="42"/>
        <v>180</v>
      </c>
      <c r="AF51" s="24">
        <f t="shared" si="42"/>
        <v>180</v>
      </c>
      <c r="AG51" s="24">
        <f t="shared" si="42"/>
        <v>180</v>
      </c>
      <c r="AH51" s="24">
        <f t="shared" si="42"/>
        <v>180</v>
      </c>
      <c r="AI51" s="24">
        <f t="shared" si="42"/>
        <v>180</v>
      </c>
      <c r="AJ51" s="24">
        <f t="shared" si="42"/>
        <v>180</v>
      </c>
      <c r="AK51" s="24">
        <f t="shared" si="42"/>
        <v>180</v>
      </c>
      <c r="AL51" s="24">
        <f t="shared" si="42"/>
        <v>180</v>
      </c>
      <c r="AM51" s="24">
        <f t="shared" si="42"/>
        <v>180</v>
      </c>
      <c r="AN51" s="24">
        <f t="shared" si="42"/>
        <v>180</v>
      </c>
      <c r="AO51" s="24">
        <f t="shared" si="42"/>
        <v>180</v>
      </c>
      <c r="AP51" s="24">
        <f t="shared" si="42"/>
        <v>180</v>
      </c>
      <c r="AQ51" s="24">
        <f t="shared" si="42"/>
        <v>180</v>
      </c>
      <c r="AR51" s="24">
        <f t="shared" si="42"/>
        <v>180</v>
      </c>
      <c r="AS51" s="24">
        <f t="shared" si="42"/>
        <v>180</v>
      </c>
      <c r="AT51" s="24">
        <f t="shared" si="42"/>
        <v>180</v>
      </c>
      <c r="AU51" s="24">
        <f t="shared" si="42"/>
        <v>180</v>
      </c>
      <c r="AV51" s="24">
        <f t="shared" si="42"/>
        <v>180</v>
      </c>
      <c r="AW51" s="24">
        <f t="shared" si="42"/>
        <v>180</v>
      </c>
      <c r="AX51" s="24">
        <f t="shared" si="42"/>
        <v>180</v>
      </c>
      <c r="AY51" s="24">
        <f t="shared" si="42"/>
        <v>180</v>
      </c>
      <c r="AZ51" s="24">
        <f t="shared" si="42"/>
        <v>180</v>
      </c>
      <c r="BA51" s="24">
        <f t="shared" si="42"/>
        <v>180</v>
      </c>
      <c r="BB51" s="24">
        <f t="shared" si="42"/>
        <v>180</v>
      </c>
      <c r="BC51" s="24">
        <f t="shared" si="42"/>
        <v>180</v>
      </c>
      <c r="BD51" s="24">
        <f t="shared" si="42"/>
        <v>180</v>
      </c>
      <c r="BE51" s="24">
        <f t="shared" si="42"/>
        <v>180</v>
      </c>
      <c r="BF51" s="24">
        <f t="shared" si="42"/>
        <v>180</v>
      </c>
      <c r="BG51" s="24">
        <f t="shared" si="42"/>
        <v>180</v>
      </c>
      <c r="BH51" s="24">
        <f t="shared" si="42"/>
        <v>180</v>
      </c>
      <c r="BI51" s="24">
        <f t="shared" si="42"/>
        <v>180</v>
      </c>
      <c r="BJ51" s="24">
        <f t="shared" si="42"/>
        <v>180</v>
      </c>
      <c r="BK51" s="24">
        <f t="shared" si="42"/>
        <v>180</v>
      </c>
      <c r="BL51" s="24">
        <f t="shared" si="42"/>
        <v>180</v>
      </c>
      <c r="BM51" s="24">
        <f t="shared" si="42"/>
        <v>180</v>
      </c>
      <c r="BN51" s="24">
        <f t="shared" si="42"/>
        <v>180</v>
      </c>
      <c r="BO51" s="24">
        <f t="shared" si="42"/>
        <v>180</v>
      </c>
      <c r="BP51" s="24">
        <f t="shared" si="42"/>
        <v>180</v>
      </c>
      <c r="BQ51" s="24">
        <f t="shared" si="42"/>
        <v>180</v>
      </c>
      <c r="BR51" s="24">
        <f t="shared" si="42"/>
        <v>180</v>
      </c>
      <c r="BS51" s="24">
        <f t="shared" si="42"/>
        <v>180</v>
      </c>
      <c r="BT51" s="24">
        <f t="shared" si="42"/>
        <v>180</v>
      </c>
    </row>
    <row r="52" outlineLevel="1">
      <c r="A52" s="48"/>
      <c r="B52" s="75" t="s">
        <v>23</v>
      </c>
      <c r="C52" s="24">
        <f>8*2*12</f>
        <v>192</v>
      </c>
      <c r="D52" s="15">
        <f t="shared" si="43"/>
        <v>192</v>
      </c>
      <c r="E52" s="24">
        <f>8*3*12</f>
        <v>288</v>
      </c>
      <c r="F52" s="15">
        <f>E52</f>
        <v>288</v>
      </c>
      <c r="G52" s="24">
        <f>8*4*12</f>
        <v>384</v>
      </c>
      <c r="H52" s="15">
        <f t="shared" ref="H52:AC52" si="44">G52</f>
        <v>384</v>
      </c>
      <c r="I52" s="15">
        <f t="shared" si="44"/>
        <v>384</v>
      </c>
      <c r="J52" s="15">
        <f t="shared" si="44"/>
        <v>384</v>
      </c>
      <c r="K52" s="15">
        <f t="shared" si="44"/>
        <v>384</v>
      </c>
      <c r="L52" s="15">
        <f t="shared" si="44"/>
        <v>384</v>
      </c>
      <c r="M52" s="15">
        <f t="shared" si="44"/>
        <v>384</v>
      </c>
      <c r="N52" s="15">
        <f t="shared" si="44"/>
        <v>384</v>
      </c>
      <c r="O52" s="15">
        <f t="shared" si="44"/>
        <v>384</v>
      </c>
      <c r="P52" s="15">
        <f t="shared" si="44"/>
        <v>384</v>
      </c>
      <c r="Q52" s="15">
        <f t="shared" si="44"/>
        <v>384</v>
      </c>
      <c r="R52" s="15">
        <f t="shared" si="44"/>
        <v>384</v>
      </c>
      <c r="S52" s="15">
        <f t="shared" si="44"/>
        <v>384</v>
      </c>
      <c r="T52" s="15">
        <f t="shared" si="44"/>
        <v>384</v>
      </c>
      <c r="U52" s="15">
        <f t="shared" si="44"/>
        <v>384</v>
      </c>
      <c r="V52" s="15">
        <f t="shared" si="44"/>
        <v>384</v>
      </c>
      <c r="W52" s="15">
        <f t="shared" si="44"/>
        <v>384</v>
      </c>
      <c r="X52" s="15">
        <f t="shared" si="44"/>
        <v>384</v>
      </c>
      <c r="Y52" s="15">
        <f t="shared" si="44"/>
        <v>384</v>
      </c>
      <c r="Z52" s="15">
        <f t="shared" si="44"/>
        <v>384</v>
      </c>
      <c r="AA52" s="15">
        <f t="shared" si="44"/>
        <v>384</v>
      </c>
      <c r="AB52" s="15">
        <f t="shared" si="44"/>
        <v>384</v>
      </c>
      <c r="AC52" s="15">
        <f t="shared" si="44"/>
        <v>384</v>
      </c>
      <c r="AD52" s="24">
        <f>8*3*12</f>
        <v>288</v>
      </c>
      <c r="AE52" s="15">
        <f>AD52</f>
        <v>288</v>
      </c>
      <c r="AF52" s="24">
        <f>8*2*12</f>
        <v>192</v>
      </c>
      <c r="AG52" s="15">
        <f t="shared" ref="AG52:BT52" si="45">AF52</f>
        <v>192</v>
      </c>
      <c r="AH52" s="15">
        <f t="shared" si="45"/>
        <v>192</v>
      </c>
      <c r="AI52" s="15">
        <f t="shared" si="45"/>
        <v>192</v>
      </c>
      <c r="AJ52" s="15">
        <f t="shared" si="45"/>
        <v>192</v>
      </c>
      <c r="AK52" s="15">
        <f t="shared" si="45"/>
        <v>192</v>
      </c>
      <c r="AL52" s="15">
        <f t="shared" si="45"/>
        <v>192</v>
      </c>
      <c r="AM52" s="15">
        <f t="shared" si="45"/>
        <v>192</v>
      </c>
      <c r="AN52" s="15">
        <f t="shared" si="45"/>
        <v>192</v>
      </c>
      <c r="AO52" s="15">
        <f t="shared" si="45"/>
        <v>192</v>
      </c>
      <c r="AP52" s="15">
        <f t="shared" si="45"/>
        <v>192</v>
      </c>
      <c r="AQ52" s="15">
        <f t="shared" si="45"/>
        <v>192</v>
      </c>
      <c r="AR52" s="15">
        <f t="shared" si="45"/>
        <v>192</v>
      </c>
      <c r="AS52" s="15">
        <f t="shared" si="45"/>
        <v>192</v>
      </c>
      <c r="AT52" s="15">
        <f t="shared" si="45"/>
        <v>192</v>
      </c>
      <c r="AU52" s="15">
        <f t="shared" si="45"/>
        <v>192</v>
      </c>
      <c r="AV52" s="15">
        <f t="shared" si="45"/>
        <v>192</v>
      </c>
      <c r="AW52" s="15">
        <f t="shared" si="45"/>
        <v>192</v>
      </c>
      <c r="AX52" s="15">
        <f t="shared" si="45"/>
        <v>192</v>
      </c>
      <c r="AY52" s="15">
        <f t="shared" si="45"/>
        <v>192</v>
      </c>
      <c r="AZ52" s="15">
        <f t="shared" si="45"/>
        <v>192</v>
      </c>
      <c r="BA52" s="15">
        <f t="shared" si="45"/>
        <v>192</v>
      </c>
      <c r="BB52" s="15">
        <f t="shared" si="45"/>
        <v>192</v>
      </c>
      <c r="BC52" s="15">
        <f t="shared" si="45"/>
        <v>192</v>
      </c>
      <c r="BD52" s="15">
        <f t="shared" si="45"/>
        <v>192</v>
      </c>
      <c r="BE52" s="15">
        <f t="shared" si="45"/>
        <v>192</v>
      </c>
      <c r="BF52" s="15">
        <f t="shared" si="45"/>
        <v>192</v>
      </c>
      <c r="BG52" s="15">
        <f t="shared" si="45"/>
        <v>192</v>
      </c>
      <c r="BH52" s="15">
        <f t="shared" si="45"/>
        <v>192</v>
      </c>
      <c r="BI52" s="15">
        <f t="shared" si="45"/>
        <v>192</v>
      </c>
      <c r="BJ52" s="15">
        <f t="shared" si="45"/>
        <v>192</v>
      </c>
      <c r="BK52" s="15">
        <f t="shared" si="45"/>
        <v>192</v>
      </c>
      <c r="BL52" s="15">
        <f t="shared" si="45"/>
        <v>192</v>
      </c>
      <c r="BM52" s="15">
        <f t="shared" si="45"/>
        <v>192</v>
      </c>
      <c r="BN52" s="15">
        <f t="shared" si="45"/>
        <v>192</v>
      </c>
      <c r="BO52" s="15">
        <f t="shared" si="45"/>
        <v>192</v>
      </c>
      <c r="BP52" s="15">
        <f t="shared" si="45"/>
        <v>192</v>
      </c>
      <c r="BQ52" s="15">
        <f t="shared" si="45"/>
        <v>192</v>
      </c>
      <c r="BR52" s="15">
        <f t="shared" si="45"/>
        <v>192</v>
      </c>
      <c r="BS52" s="15">
        <f t="shared" si="45"/>
        <v>192</v>
      </c>
      <c r="BT52" s="15">
        <f t="shared" si="45"/>
        <v>192</v>
      </c>
    </row>
    <row r="53" outlineLevel="1">
      <c r="A53" s="48"/>
      <c r="B53" s="75" t="s">
        <v>20</v>
      </c>
      <c r="C53" s="24">
        <v>200.0</v>
      </c>
      <c r="D53" s="15">
        <f t="shared" si="43"/>
        <v>200</v>
      </c>
      <c r="E53" s="15">
        <f t="shared" ref="E53:BT53" si="46">D53</f>
        <v>200</v>
      </c>
      <c r="F53" s="15">
        <f t="shared" si="46"/>
        <v>200</v>
      </c>
      <c r="G53" s="15">
        <f t="shared" si="46"/>
        <v>200</v>
      </c>
      <c r="H53" s="15">
        <f t="shared" si="46"/>
        <v>200</v>
      </c>
      <c r="I53" s="15">
        <f t="shared" si="46"/>
        <v>200</v>
      </c>
      <c r="J53" s="15">
        <f t="shared" si="46"/>
        <v>200</v>
      </c>
      <c r="K53" s="15">
        <f t="shared" si="46"/>
        <v>200</v>
      </c>
      <c r="L53" s="15">
        <f t="shared" si="46"/>
        <v>200</v>
      </c>
      <c r="M53" s="15">
        <f t="shared" si="46"/>
        <v>200</v>
      </c>
      <c r="N53" s="15">
        <f t="shared" si="46"/>
        <v>200</v>
      </c>
      <c r="O53" s="15">
        <f t="shared" si="46"/>
        <v>200</v>
      </c>
      <c r="P53" s="15">
        <f t="shared" si="46"/>
        <v>200</v>
      </c>
      <c r="Q53" s="15">
        <f t="shared" si="46"/>
        <v>200</v>
      </c>
      <c r="R53" s="15">
        <f t="shared" si="46"/>
        <v>200</v>
      </c>
      <c r="S53" s="15">
        <f t="shared" si="46"/>
        <v>200</v>
      </c>
      <c r="T53" s="15">
        <f t="shared" si="46"/>
        <v>200</v>
      </c>
      <c r="U53" s="15">
        <f t="shared" si="46"/>
        <v>200</v>
      </c>
      <c r="V53" s="15">
        <f t="shared" si="46"/>
        <v>200</v>
      </c>
      <c r="W53" s="15">
        <f t="shared" si="46"/>
        <v>200</v>
      </c>
      <c r="X53" s="15">
        <f t="shared" si="46"/>
        <v>200</v>
      </c>
      <c r="Y53" s="15">
        <f t="shared" si="46"/>
        <v>200</v>
      </c>
      <c r="Z53" s="15">
        <f t="shared" si="46"/>
        <v>200</v>
      </c>
      <c r="AA53" s="15">
        <f t="shared" si="46"/>
        <v>200</v>
      </c>
      <c r="AB53" s="15">
        <f t="shared" si="46"/>
        <v>200</v>
      </c>
      <c r="AC53" s="15">
        <f t="shared" si="46"/>
        <v>200</v>
      </c>
      <c r="AD53" s="15">
        <f t="shared" si="46"/>
        <v>200</v>
      </c>
      <c r="AE53" s="15">
        <f t="shared" si="46"/>
        <v>200</v>
      </c>
      <c r="AF53" s="15">
        <f t="shared" si="46"/>
        <v>200</v>
      </c>
      <c r="AG53" s="15">
        <f t="shared" si="46"/>
        <v>200</v>
      </c>
      <c r="AH53" s="15">
        <f t="shared" si="46"/>
        <v>200</v>
      </c>
      <c r="AI53" s="15">
        <f t="shared" si="46"/>
        <v>200</v>
      </c>
      <c r="AJ53" s="15">
        <f t="shared" si="46"/>
        <v>200</v>
      </c>
      <c r="AK53" s="15">
        <f t="shared" si="46"/>
        <v>200</v>
      </c>
      <c r="AL53" s="15">
        <f t="shared" si="46"/>
        <v>200</v>
      </c>
      <c r="AM53" s="15">
        <f t="shared" si="46"/>
        <v>200</v>
      </c>
      <c r="AN53" s="15">
        <f t="shared" si="46"/>
        <v>200</v>
      </c>
      <c r="AO53" s="15">
        <f t="shared" si="46"/>
        <v>200</v>
      </c>
      <c r="AP53" s="15">
        <f t="shared" si="46"/>
        <v>200</v>
      </c>
      <c r="AQ53" s="15">
        <f t="shared" si="46"/>
        <v>200</v>
      </c>
      <c r="AR53" s="15">
        <f t="shared" si="46"/>
        <v>200</v>
      </c>
      <c r="AS53" s="15">
        <f t="shared" si="46"/>
        <v>200</v>
      </c>
      <c r="AT53" s="15">
        <f t="shared" si="46"/>
        <v>200</v>
      </c>
      <c r="AU53" s="15">
        <f t="shared" si="46"/>
        <v>200</v>
      </c>
      <c r="AV53" s="15">
        <f t="shared" si="46"/>
        <v>200</v>
      </c>
      <c r="AW53" s="15">
        <f t="shared" si="46"/>
        <v>200</v>
      </c>
      <c r="AX53" s="15">
        <f t="shared" si="46"/>
        <v>200</v>
      </c>
      <c r="AY53" s="15">
        <f t="shared" si="46"/>
        <v>200</v>
      </c>
      <c r="AZ53" s="15">
        <f t="shared" si="46"/>
        <v>200</v>
      </c>
      <c r="BA53" s="15">
        <f t="shared" si="46"/>
        <v>200</v>
      </c>
      <c r="BB53" s="15">
        <f t="shared" si="46"/>
        <v>200</v>
      </c>
      <c r="BC53" s="15">
        <f t="shared" si="46"/>
        <v>200</v>
      </c>
      <c r="BD53" s="15">
        <f t="shared" si="46"/>
        <v>200</v>
      </c>
      <c r="BE53" s="15">
        <f t="shared" si="46"/>
        <v>200</v>
      </c>
      <c r="BF53" s="15">
        <f t="shared" si="46"/>
        <v>200</v>
      </c>
      <c r="BG53" s="15">
        <f t="shared" si="46"/>
        <v>200</v>
      </c>
      <c r="BH53" s="15">
        <f t="shared" si="46"/>
        <v>200</v>
      </c>
      <c r="BI53" s="15">
        <f t="shared" si="46"/>
        <v>200</v>
      </c>
      <c r="BJ53" s="15">
        <f t="shared" si="46"/>
        <v>200</v>
      </c>
      <c r="BK53" s="15">
        <f t="shared" si="46"/>
        <v>200</v>
      </c>
      <c r="BL53" s="15">
        <f t="shared" si="46"/>
        <v>200</v>
      </c>
      <c r="BM53" s="15">
        <f t="shared" si="46"/>
        <v>200</v>
      </c>
      <c r="BN53" s="15">
        <f t="shared" si="46"/>
        <v>200</v>
      </c>
      <c r="BO53" s="15">
        <f t="shared" si="46"/>
        <v>200</v>
      </c>
      <c r="BP53" s="15">
        <f t="shared" si="46"/>
        <v>200</v>
      </c>
      <c r="BQ53" s="15">
        <f t="shared" si="46"/>
        <v>200</v>
      </c>
      <c r="BR53" s="15">
        <f t="shared" si="46"/>
        <v>200</v>
      </c>
      <c r="BS53" s="15">
        <f t="shared" si="46"/>
        <v>200</v>
      </c>
      <c r="BT53" s="15">
        <f t="shared" si="46"/>
        <v>200</v>
      </c>
    </row>
    <row r="54" outlineLevel="1">
      <c r="A54" s="35"/>
      <c r="B54" s="33" t="s">
        <v>25</v>
      </c>
      <c r="C54" s="19">
        <f t="shared" ref="C54:BT54" si="47">SUM(C51:C53)</f>
        <v>506</v>
      </c>
      <c r="D54" s="19">
        <f t="shared" si="47"/>
        <v>506</v>
      </c>
      <c r="E54" s="19">
        <f t="shared" si="47"/>
        <v>668</v>
      </c>
      <c r="F54" s="19">
        <f t="shared" si="47"/>
        <v>668</v>
      </c>
      <c r="G54" s="19">
        <f t="shared" si="47"/>
        <v>764</v>
      </c>
      <c r="H54" s="19">
        <f t="shared" si="47"/>
        <v>764</v>
      </c>
      <c r="I54" s="19">
        <f t="shared" si="47"/>
        <v>764</v>
      </c>
      <c r="J54" s="19">
        <f t="shared" si="47"/>
        <v>764</v>
      </c>
      <c r="K54" s="19">
        <f t="shared" si="47"/>
        <v>764</v>
      </c>
      <c r="L54" s="19">
        <f t="shared" si="47"/>
        <v>764</v>
      </c>
      <c r="M54" s="19">
        <f t="shared" si="47"/>
        <v>764</v>
      </c>
      <c r="N54" s="19">
        <f t="shared" si="47"/>
        <v>764</v>
      </c>
      <c r="O54" s="19">
        <f t="shared" si="47"/>
        <v>764</v>
      </c>
      <c r="P54" s="19">
        <f t="shared" si="47"/>
        <v>764</v>
      </c>
      <c r="Q54" s="19">
        <f t="shared" si="47"/>
        <v>764</v>
      </c>
      <c r="R54" s="19">
        <f t="shared" si="47"/>
        <v>764</v>
      </c>
      <c r="S54" s="19">
        <f t="shared" si="47"/>
        <v>764</v>
      </c>
      <c r="T54" s="19">
        <f t="shared" si="47"/>
        <v>764</v>
      </c>
      <c r="U54" s="19">
        <f t="shared" si="47"/>
        <v>764</v>
      </c>
      <c r="V54" s="19">
        <f t="shared" si="47"/>
        <v>764</v>
      </c>
      <c r="W54" s="19">
        <f t="shared" si="47"/>
        <v>764</v>
      </c>
      <c r="X54" s="19">
        <f t="shared" si="47"/>
        <v>764</v>
      </c>
      <c r="Y54" s="19">
        <f t="shared" si="47"/>
        <v>764</v>
      </c>
      <c r="Z54" s="19">
        <f t="shared" si="47"/>
        <v>764</v>
      </c>
      <c r="AA54" s="19">
        <f t="shared" si="47"/>
        <v>764</v>
      </c>
      <c r="AB54" s="19">
        <f t="shared" si="47"/>
        <v>764</v>
      </c>
      <c r="AC54" s="19">
        <f t="shared" si="47"/>
        <v>764</v>
      </c>
      <c r="AD54" s="19">
        <f t="shared" si="47"/>
        <v>668</v>
      </c>
      <c r="AE54" s="19">
        <f t="shared" si="47"/>
        <v>668</v>
      </c>
      <c r="AF54" s="19">
        <f t="shared" si="47"/>
        <v>572</v>
      </c>
      <c r="AG54" s="19">
        <f t="shared" si="47"/>
        <v>572</v>
      </c>
      <c r="AH54" s="19">
        <f t="shared" si="47"/>
        <v>572</v>
      </c>
      <c r="AI54" s="19">
        <f t="shared" si="47"/>
        <v>572</v>
      </c>
      <c r="AJ54" s="19">
        <f t="shared" si="47"/>
        <v>572</v>
      </c>
      <c r="AK54" s="19">
        <f t="shared" si="47"/>
        <v>572</v>
      </c>
      <c r="AL54" s="19">
        <f t="shared" si="47"/>
        <v>572</v>
      </c>
      <c r="AM54" s="19">
        <f t="shared" si="47"/>
        <v>572</v>
      </c>
      <c r="AN54" s="19">
        <f t="shared" si="47"/>
        <v>572</v>
      </c>
      <c r="AO54" s="19">
        <f t="shared" si="47"/>
        <v>572</v>
      </c>
      <c r="AP54" s="19">
        <f t="shared" si="47"/>
        <v>572</v>
      </c>
      <c r="AQ54" s="19">
        <f t="shared" si="47"/>
        <v>572</v>
      </c>
      <c r="AR54" s="19">
        <f t="shared" si="47"/>
        <v>572</v>
      </c>
      <c r="AS54" s="19">
        <f t="shared" si="47"/>
        <v>572</v>
      </c>
      <c r="AT54" s="19">
        <f t="shared" si="47"/>
        <v>572</v>
      </c>
      <c r="AU54" s="19">
        <f t="shared" si="47"/>
        <v>572</v>
      </c>
      <c r="AV54" s="19">
        <f t="shared" si="47"/>
        <v>572</v>
      </c>
      <c r="AW54" s="19">
        <f t="shared" si="47"/>
        <v>572</v>
      </c>
      <c r="AX54" s="19">
        <f t="shared" si="47"/>
        <v>572</v>
      </c>
      <c r="AY54" s="19">
        <f t="shared" si="47"/>
        <v>572</v>
      </c>
      <c r="AZ54" s="19">
        <f t="shared" si="47"/>
        <v>572</v>
      </c>
      <c r="BA54" s="19">
        <f t="shared" si="47"/>
        <v>572</v>
      </c>
      <c r="BB54" s="19">
        <f t="shared" si="47"/>
        <v>572</v>
      </c>
      <c r="BC54" s="19">
        <f t="shared" si="47"/>
        <v>572</v>
      </c>
      <c r="BD54" s="19">
        <f t="shared" si="47"/>
        <v>572</v>
      </c>
      <c r="BE54" s="19">
        <f t="shared" si="47"/>
        <v>572</v>
      </c>
      <c r="BF54" s="19">
        <f t="shared" si="47"/>
        <v>572</v>
      </c>
      <c r="BG54" s="19">
        <f t="shared" si="47"/>
        <v>572</v>
      </c>
      <c r="BH54" s="19">
        <f t="shared" si="47"/>
        <v>572</v>
      </c>
      <c r="BI54" s="19">
        <f t="shared" si="47"/>
        <v>572</v>
      </c>
      <c r="BJ54" s="19">
        <f t="shared" si="47"/>
        <v>572</v>
      </c>
      <c r="BK54" s="19">
        <f t="shared" si="47"/>
        <v>572</v>
      </c>
      <c r="BL54" s="19">
        <f t="shared" si="47"/>
        <v>572</v>
      </c>
      <c r="BM54" s="19">
        <f t="shared" si="47"/>
        <v>572</v>
      </c>
      <c r="BN54" s="19">
        <f t="shared" si="47"/>
        <v>572</v>
      </c>
      <c r="BO54" s="19">
        <f t="shared" si="47"/>
        <v>572</v>
      </c>
      <c r="BP54" s="19">
        <f t="shared" si="47"/>
        <v>572</v>
      </c>
      <c r="BQ54" s="19">
        <f t="shared" si="47"/>
        <v>572</v>
      </c>
      <c r="BR54" s="19">
        <f t="shared" si="47"/>
        <v>572</v>
      </c>
      <c r="BS54" s="19">
        <f t="shared" si="47"/>
        <v>572</v>
      </c>
      <c r="BT54" s="19">
        <f t="shared" si="47"/>
        <v>572</v>
      </c>
    </row>
    <row r="5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row>
    <row r="56">
      <c r="A56" s="16" t="s">
        <v>8</v>
      </c>
      <c r="B56" s="18" t="s">
        <v>11</v>
      </c>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row>
    <row r="57" outlineLevel="1">
      <c r="A57" s="22"/>
      <c r="B57" s="21" t="s">
        <v>21</v>
      </c>
      <c r="C57" s="19">
        <f t="shared" ref="C57:BT57" si="48">C9+C28</f>
        <v>1032</v>
      </c>
      <c r="D57" s="19" t="str">
        <f t="shared" si="48"/>
        <v>#REF!</v>
      </c>
      <c r="E57" s="19" t="str">
        <f t="shared" si="48"/>
        <v>#REF!</v>
      </c>
      <c r="F57" s="19" t="str">
        <f t="shared" si="48"/>
        <v>#REF!</v>
      </c>
      <c r="G57" s="19" t="str">
        <f t="shared" si="48"/>
        <v>#REF!</v>
      </c>
      <c r="H57" s="19" t="str">
        <f t="shared" si="48"/>
        <v>#REF!</v>
      </c>
      <c r="I57" s="19" t="str">
        <f t="shared" si="48"/>
        <v>#REF!</v>
      </c>
      <c r="J57" s="19" t="str">
        <f t="shared" si="48"/>
        <v>#REF!</v>
      </c>
      <c r="K57" s="19" t="str">
        <f t="shared" si="48"/>
        <v>#REF!</v>
      </c>
      <c r="L57" s="19" t="str">
        <f t="shared" si="48"/>
        <v>#REF!</v>
      </c>
      <c r="M57" s="19" t="str">
        <f t="shared" si="48"/>
        <v>#REF!</v>
      </c>
      <c r="N57" s="19" t="str">
        <f t="shared" si="48"/>
        <v>#REF!</v>
      </c>
      <c r="O57" s="19" t="str">
        <f t="shared" si="48"/>
        <v>#REF!</v>
      </c>
      <c r="P57" s="19" t="str">
        <f t="shared" si="48"/>
        <v>#REF!</v>
      </c>
      <c r="Q57" s="19" t="str">
        <f t="shared" si="48"/>
        <v>#REF!</v>
      </c>
      <c r="R57" s="19" t="str">
        <f t="shared" si="48"/>
        <v>#REF!</v>
      </c>
      <c r="S57" s="19" t="str">
        <f t="shared" si="48"/>
        <v>#REF!</v>
      </c>
      <c r="T57" s="19" t="str">
        <f t="shared" si="48"/>
        <v>#REF!</v>
      </c>
      <c r="U57" s="19" t="str">
        <f t="shared" si="48"/>
        <v>#REF!</v>
      </c>
      <c r="V57" s="19" t="str">
        <f t="shared" si="48"/>
        <v>#REF!</v>
      </c>
      <c r="W57" s="19" t="str">
        <f t="shared" si="48"/>
        <v>#REF!</v>
      </c>
      <c r="X57" s="19" t="str">
        <f t="shared" si="48"/>
        <v>#REF!</v>
      </c>
      <c r="Y57" s="19" t="str">
        <f t="shared" si="48"/>
        <v>#REF!</v>
      </c>
      <c r="Z57" s="19" t="str">
        <f t="shared" si="48"/>
        <v>#REF!</v>
      </c>
      <c r="AA57" s="19" t="str">
        <f t="shared" si="48"/>
        <v>#REF!</v>
      </c>
      <c r="AB57" s="19" t="str">
        <f t="shared" si="48"/>
        <v>#REF!</v>
      </c>
      <c r="AC57" s="19" t="str">
        <f t="shared" si="48"/>
        <v>#REF!</v>
      </c>
      <c r="AD57" s="19" t="str">
        <f t="shared" si="48"/>
        <v>#REF!</v>
      </c>
      <c r="AE57" s="19" t="str">
        <f t="shared" si="48"/>
        <v>#REF!</v>
      </c>
      <c r="AF57" s="19" t="str">
        <f t="shared" si="48"/>
        <v>#REF!</v>
      </c>
      <c r="AG57" s="19" t="str">
        <f t="shared" si="48"/>
        <v>#REF!</v>
      </c>
      <c r="AH57" s="19" t="str">
        <f t="shared" si="48"/>
        <v>#REF!</v>
      </c>
      <c r="AI57" s="19" t="str">
        <f t="shared" si="48"/>
        <v>#REF!</v>
      </c>
      <c r="AJ57" s="19" t="str">
        <f t="shared" si="48"/>
        <v>#REF!</v>
      </c>
      <c r="AK57" s="19" t="str">
        <f t="shared" si="48"/>
        <v>#REF!</v>
      </c>
      <c r="AL57" s="19" t="str">
        <f t="shared" si="48"/>
        <v>#REF!</v>
      </c>
      <c r="AM57" s="19" t="str">
        <f t="shared" si="48"/>
        <v>#REF!</v>
      </c>
      <c r="AN57" s="19" t="str">
        <f t="shared" si="48"/>
        <v>#REF!</v>
      </c>
      <c r="AO57" s="19" t="str">
        <f t="shared" si="48"/>
        <v>#REF!</v>
      </c>
      <c r="AP57" s="19">
        <f t="shared" si="48"/>
        <v>762</v>
      </c>
      <c r="AQ57" s="19">
        <f t="shared" si="48"/>
        <v>762</v>
      </c>
      <c r="AR57" s="19">
        <f t="shared" si="48"/>
        <v>762</v>
      </c>
      <c r="AS57" s="19">
        <f t="shared" si="48"/>
        <v>762</v>
      </c>
      <c r="AT57" s="19">
        <f t="shared" si="48"/>
        <v>762</v>
      </c>
      <c r="AU57" s="19">
        <f t="shared" si="48"/>
        <v>762</v>
      </c>
      <c r="AV57" s="19">
        <f t="shared" si="48"/>
        <v>762</v>
      </c>
      <c r="AW57" s="19">
        <f t="shared" si="48"/>
        <v>762</v>
      </c>
      <c r="AX57" s="19">
        <f t="shared" si="48"/>
        <v>762</v>
      </c>
      <c r="AY57" s="19">
        <f t="shared" si="48"/>
        <v>762</v>
      </c>
      <c r="AZ57" s="19">
        <f t="shared" si="48"/>
        <v>762</v>
      </c>
      <c r="BA57" s="19">
        <f t="shared" si="48"/>
        <v>762</v>
      </c>
      <c r="BB57" s="19">
        <f t="shared" si="48"/>
        <v>762</v>
      </c>
      <c r="BC57" s="19">
        <f t="shared" si="48"/>
        <v>762</v>
      </c>
      <c r="BD57" s="19">
        <f t="shared" si="48"/>
        <v>762</v>
      </c>
      <c r="BE57" s="19">
        <f t="shared" si="48"/>
        <v>762</v>
      </c>
      <c r="BF57" s="19">
        <f t="shared" si="48"/>
        <v>762</v>
      </c>
      <c r="BG57" s="19">
        <f t="shared" si="48"/>
        <v>762</v>
      </c>
      <c r="BH57" s="19">
        <f t="shared" si="48"/>
        <v>762</v>
      </c>
      <c r="BI57" s="19">
        <f t="shared" si="48"/>
        <v>762</v>
      </c>
      <c r="BJ57" s="19">
        <f t="shared" si="48"/>
        <v>762</v>
      </c>
      <c r="BK57" s="19">
        <f t="shared" si="48"/>
        <v>762</v>
      </c>
      <c r="BL57" s="19">
        <f t="shared" si="48"/>
        <v>762</v>
      </c>
      <c r="BM57" s="19">
        <f t="shared" si="48"/>
        <v>762</v>
      </c>
      <c r="BN57" s="19">
        <f t="shared" si="48"/>
        <v>762</v>
      </c>
      <c r="BO57" s="19">
        <f t="shared" si="48"/>
        <v>762</v>
      </c>
      <c r="BP57" s="19">
        <f t="shared" si="48"/>
        <v>762</v>
      </c>
      <c r="BQ57" s="19">
        <f t="shared" si="48"/>
        <v>762</v>
      </c>
      <c r="BR57" s="19">
        <f t="shared" si="48"/>
        <v>762</v>
      </c>
      <c r="BS57" s="19">
        <f t="shared" si="48"/>
        <v>762</v>
      </c>
      <c r="BT57" s="19">
        <f t="shared" si="48"/>
        <v>762</v>
      </c>
    </row>
    <row r="58" outlineLevel="1">
      <c r="A58" s="48"/>
      <c r="B58" s="33" t="s">
        <v>25</v>
      </c>
      <c r="C58" s="19">
        <f t="shared" ref="C58:BT58" si="49">C14+C33</f>
        <v>906.8</v>
      </c>
      <c r="D58" s="19">
        <f t="shared" si="49"/>
        <v>906.8</v>
      </c>
      <c r="E58" s="19">
        <f t="shared" si="49"/>
        <v>1050.8</v>
      </c>
      <c r="F58" s="19">
        <f t="shared" si="49"/>
        <v>1050.8</v>
      </c>
      <c r="G58" s="19">
        <f t="shared" si="49"/>
        <v>1128.8</v>
      </c>
      <c r="H58" s="19">
        <f t="shared" si="49"/>
        <v>1134.8</v>
      </c>
      <c r="I58" s="19">
        <f t="shared" si="49"/>
        <v>1140.8</v>
      </c>
      <c r="J58" s="19">
        <f t="shared" si="49"/>
        <v>1146.8</v>
      </c>
      <c r="K58" s="19">
        <f t="shared" si="49"/>
        <v>1152.8</v>
      </c>
      <c r="L58" s="19">
        <f t="shared" si="49"/>
        <v>1176.8</v>
      </c>
      <c r="M58" s="19">
        <f t="shared" si="49"/>
        <v>1176.8</v>
      </c>
      <c r="N58" s="19">
        <f t="shared" si="49"/>
        <v>1200.8</v>
      </c>
      <c r="O58" s="19">
        <f t="shared" si="49"/>
        <v>1200.8</v>
      </c>
      <c r="P58" s="19">
        <f t="shared" si="49"/>
        <v>1200.8</v>
      </c>
      <c r="Q58" s="19">
        <f t="shared" si="49"/>
        <v>1200.8</v>
      </c>
      <c r="R58" s="19">
        <f t="shared" si="49"/>
        <v>1220.8</v>
      </c>
      <c r="S58" s="19">
        <f t="shared" si="49"/>
        <v>1220.8</v>
      </c>
      <c r="T58" s="19">
        <f t="shared" si="49"/>
        <v>1252.8</v>
      </c>
      <c r="U58" s="19">
        <f t="shared" si="49"/>
        <v>1252.8</v>
      </c>
      <c r="V58" s="19">
        <f t="shared" si="49"/>
        <v>960</v>
      </c>
      <c r="W58" s="19">
        <f t="shared" si="49"/>
        <v>960</v>
      </c>
      <c r="X58" s="19">
        <f t="shared" si="49"/>
        <v>990</v>
      </c>
      <c r="Y58" s="19">
        <f t="shared" si="49"/>
        <v>960</v>
      </c>
      <c r="Z58" s="19">
        <f t="shared" si="49"/>
        <v>990</v>
      </c>
      <c r="AA58" s="19">
        <f t="shared" si="49"/>
        <v>960</v>
      </c>
      <c r="AB58" s="19">
        <f t="shared" si="49"/>
        <v>960</v>
      </c>
      <c r="AC58" s="19">
        <f t="shared" si="49"/>
        <v>960</v>
      </c>
      <c r="AD58" s="19">
        <f t="shared" si="49"/>
        <v>814</v>
      </c>
      <c r="AE58" s="19">
        <f t="shared" si="49"/>
        <v>814</v>
      </c>
      <c r="AF58" s="19">
        <f t="shared" si="49"/>
        <v>668</v>
      </c>
      <c r="AG58" s="19">
        <f t="shared" si="49"/>
        <v>668</v>
      </c>
      <c r="AH58" s="19">
        <f t="shared" si="49"/>
        <v>668</v>
      </c>
      <c r="AI58" s="19">
        <f t="shared" si="49"/>
        <v>668</v>
      </c>
      <c r="AJ58" s="19">
        <f t="shared" si="49"/>
        <v>668</v>
      </c>
      <c r="AK58" s="19">
        <f t="shared" si="49"/>
        <v>668</v>
      </c>
      <c r="AL58" s="19">
        <f t="shared" si="49"/>
        <v>668</v>
      </c>
      <c r="AM58" s="19">
        <f t="shared" si="49"/>
        <v>668</v>
      </c>
      <c r="AN58" s="19">
        <f t="shared" si="49"/>
        <v>668</v>
      </c>
      <c r="AO58" s="19">
        <f t="shared" si="49"/>
        <v>668</v>
      </c>
      <c r="AP58" s="19">
        <f t="shared" si="49"/>
        <v>668</v>
      </c>
      <c r="AQ58" s="19">
        <f t="shared" si="49"/>
        <v>668</v>
      </c>
      <c r="AR58" s="19">
        <f t="shared" si="49"/>
        <v>668</v>
      </c>
      <c r="AS58" s="19">
        <f t="shared" si="49"/>
        <v>668</v>
      </c>
      <c r="AT58" s="19">
        <f t="shared" si="49"/>
        <v>668</v>
      </c>
      <c r="AU58" s="19">
        <f t="shared" si="49"/>
        <v>668</v>
      </c>
      <c r="AV58" s="19">
        <f t="shared" si="49"/>
        <v>668</v>
      </c>
      <c r="AW58" s="19">
        <f t="shared" si="49"/>
        <v>668</v>
      </c>
      <c r="AX58" s="19">
        <f t="shared" si="49"/>
        <v>668</v>
      </c>
      <c r="AY58" s="19">
        <f t="shared" si="49"/>
        <v>668</v>
      </c>
      <c r="AZ58" s="19">
        <f t="shared" si="49"/>
        <v>668</v>
      </c>
      <c r="BA58" s="19">
        <f t="shared" si="49"/>
        <v>668</v>
      </c>
      <c r="BB58" s="19">
        <f t="shared" si="49"/>
        <v>668</v>
      </c>
      <c r="BC58" s="19">
        <f t="shared" si="49"/>
        <v>668</v>
      </c>
      <c r="BD58" s="19">
        <f t="shared" si="49"/>
        <v>668</v>
      </c>
      <c r="BE58" s="19">
        <f t="shared" si="49"/>
        <v>668</v>
      </c>
      <c r="BF58" s="19">
        <f t="shared" si="49"/>
        <v>668</v>
      </c>
      <c r="BG58" s="19">
        <f t="shared" si="49"/>
        <v>668</v>
      </c>
      <c r="BH58" s="19">
        <f t="shared" si="49"/>
        <v>668</v>
      </c>
      <c r="BI58" s="19">
        <f t="shared" si="49"/>
        <v>668</v>
      </c>
      <c r="BJ58" s="19">
        <f t="shared" si="49"/>
        <v>668</v>
      </c>
      <c r="BK58" s="19">
        <f t="shared" si="49"/>
        <v>668</v>
      </c>
      <c r="BL58" s="19">
        <f t="shared" si="49"/>
        <v>668</v>
      </c>
      <c r="BM58" s="19">
        <f t="shared" si="49"/>
        <v>668</v>
      </c>
      <c r="BN58" s="19">
        <f t="shared" si="49"/>
        <v>668</v>
      </c>
      <c r="BO58" s="19">
        <f t="shared" si="49"/>
        <v>668</v>
      </c>
      <c r="BP58" s="19">
        <f t="shared" si="49"/>
        <v>668</v>
      </c>
      <c r="BQ58" s="19">
        <f t="shared" si="49"/>
        <v>668</v>
      </c>
      <c r="BR58" s="19">
        <f t="shared" si="49"/>
        <v>668</v>
      </c>
      <c r="BS58" s="19">
        <f t="shared" si="49"/>
        <v>668</v>
      </c>
      <c r="BT58" s="19">
        <f t="shared" si="49"/>
        <v>668</v>
      </c>
    </row>
    <row r="59" outlineLevel="1">
      <c r="A59" s="36"/>
      <c r="B59" s="36" t="s">
        <v>26</v>
      </c>
      <c r="C59" s="19">
        <f t="shared" ref="C59:BT59" si="50">C15+C34</f>
        <v>125.2</v>
      </c>
      <c r="D59" s="19" t="str">
        <f t="shared" si="50"/>
        <v>#REF!</v>
      </c>
      <c r="E59" s="19" t="str">
        <f t="shared" si="50"/>
        <v>#REF!</v>
      </c>
      <c r="F59" s="19" t="str">
        <f t="shared" si="50"/>
        <v>#REF!</v>
      </c>
      <c r="G59" s="19" t="str">
        <f t="shared" si="50"/>
        <v>#REF!</v>
      </c>
      <c r="H59" s="19" t="str">
        <f t="shared" si="50"/>
        <v>#REF!</v>
      </c>
      <c r="I59" s="19" t="str">
        <f t="shared" si="50"/>
        <v>#REF!</v>
      </c>
      <c r="J59" s="19" t="str">
        <f t="shared" si="50"/>
        <v>#REF!</v>
      </c>
      <c r="K59" s="19" t="str">
        <f t="shared" si="50"/>
        <v>#REF!</v>
      </c>
      <c r="L59" s="19" t="str">
        <f t="shared" si="50"/>
        <v>#REF!</v>
      </c>
      <c r="M59" s="19" t="str">
        <f t="shared" si="50"/>
        <v>#REF!</v>
      </c>
      <c r="N59" s="19" t="str">
        <f t="shared" si="50"/>
        <v>#REF!</v>
      </c>
      <c r="O59" s="19" t="str">
        <f t="shared" si="50"/>
        <v>#REF!</v>
      </c>
      <c r="P59" s="19" t="str">
        <f t="shared" si="50"/>
        <v>#REF!</v>
      </c>
      <c r="Q59" s="19" t="str">
        <f t="shared" si="50"/>
        <v>#REF!</v>
      </c>
      <c r="R59" s="19" t="str">
        <f t="shared" si="50"/>
        <v>#REF!</v>
      </c>
      <c r="S59" s="19" t="str">
        <f t="shared" si="50"/>
        <v>#REF!</v>
      </c>
      <c r="T59" s="19" t="str">
        <f t="shared" si="50"/>
        <v>#REF!</v>
      </c>
      <c r="U59" s="19" t="str">
        <f t="shared" si="50"/>
        <v>#REF!</v>
      </c>
      <c r="V59" s="19" t="str">
        <f t="shared" si="50"/>
        <v>#REF!</v>
      </c>
      <c r="W59" s="19" t="str">
        <f t="shared" si="50"/>
        <v>#REF!</v>
      </c>
      <c r="X59" s="19" t="str">
        <f t="shared" si="50"/>
        <v>#REF!</v>
      </c>
      <c r="Y59" s="19" t="str">
        <f t="shared" si="50"/>
        <v>#REF!</v>
      </c>
      <c r="Z59" s="19" t="str">
        <f t="shared" si="50"/>
        <v>#REF!</v>
      </c>
      <c r="AA59" s="19" t="str">
        <f t="shared" si="50"/>
        <v>#REF!</v>
      </c>
      <c r="AB59" s="19" t="str">
        <f t="shared" si="50"/>
        <v>#REF!</v>
      </c>
      <c r="AC59" s="19" t="str">
        <f t="shared" si="50"/>
        <v>#REF!</v>
      </c>
      <c r="AD59" s="19" t="str">
        <f t="shared" si="50"/>
        <v>#REF!</v>
      </c>
      <c r="AE59" s="19" t="str">
        <f t="shared" si="50"/>
        <v>#REF!</v>
      </c>
      <c r="AF59" s="19" t="str">
        <f t="shared" si="50"/>
        <v>#REF!</v>
      </c>
      <c r="AG59" s="19" t="str">
        <f t="shared" si="50"/>
        <v>#REF!</v>
      </c>
      <c r="AH59" s="19" t="str">
        <f t="shared" si="50"/>
        <v>#REF!</v>
      </c>
      <c r="AI59" s="19" t="str">
        <f t="shared" si="50"/>
        <v>#REF!</v>
      </c>
      <c r="AJ59" s="19" t="str">
        <f t="shared" si="50"/>
        <v>#REF!</v>
      </c>
      <c r="AK59" s="19" t="str">
        <f t="shared" si="50"/>
        <v>#REF!</v>
      </c>
      <c r="AL59" s="19" t="str">
        <f t="shared" si="50"/>
        <v>#REF!</v>
      </c>
      <c r="AM59" s="19" t="str">
        <f t="shared" si="50"/>
        <v>#REF!</v>
      </c>
      <c r="AN59" s="19" t="str">
        <f t="shared" si="50"/>
        <v>#REF!</v>
      </c>
      <c r="AO59" s="19" t="str">
        <f t="shared" si="50"/>
        <v>#REF!</v>
      </c>
      <c r="AP59" s="19">
        <f t="shared" si="50"/>
        <v>94</v>
      </c>
      <c r="AQ59" s="19">
        <f t="shared" si="50"/>
        <v>94</v>
      </c>
      <c r="AR59" s="19">
        <f t="shared" si="50"/>
        <v>94</v>
      </c>
      <c r="AS59" s="19">
        <f t="shared" si="50"/>
        <v>94</v>
      </c>
      <c r="AT59" s="19">
        <f t="shared" si="50"/>
        <v>94</v>
      </c>
      <c r="AU59" s="19">
        <f t="shared" si="50"/>
        <v>94</v>
      </c>
      <c r="AV59" s="19">
        <f t="shared" si="50"/>
        <v>94</v>
      </c>
      <c r="AW59" s="19">
        <f t="shared" si="50"/>
        <v>94</v>
      </c>
      <c r="AX59" s="19">
        <f t="shared" si="50"/>
        <v>94</v>
      </c>
      <c r="AY59" s="19">
        <f t="shared" si="50"/>
        <v>94</v>
      </c>
      <c r="AZ59" s="19">
        <f t="shared" si="50"/>
        <v>94</v>
      </c>
      <c r="BA59" s="19">
        <f t="shared" si="50"/>
        <v>94</v>
      </c>
      <c r="BB59" s="19">
        <f t="shared" si="50"/>
        <v>94</v>
      </c>
      <c r="BC59" s="19">
        <f t="shared" si="50"/>
        <v>94</v>
      </c>
      <c r="BD59" s="19">
        <f t="shared" si="50"/>
        <v>94</v>
      </c>
      <c r="BE59" s="19">
        <f t="shared" si="50"/>
        <v>94</v>
      </c>
      <c r="BF59" s="19">
        <f t="shared" si="50"/>
        <v>94</v>
      </c>
      <c r="BG59" s="19">
        <f t="shared" si="50"/>
        <v>94</v>
      </c>
      <c r="BH59" s="19">
        <f t="shared" si="50"/>
        <v>94</v>
      </c>
      <c r="BI59" s="19">
        <f t="shared" si="50"/>
        <v>94</v>
      </c>
      <c r="BJ59" s="19">
        <f t="shared" si="50"/>
        <v>94</v>
      </c>
      <c r="BK59" s="19">
        <f t="shared" si="50"/>
        <v>94</v>
      </c>
      <c r="BL59" s="19">
        <f t="shared" si="50"/>
        <v>94</v>
      </c>
      <c r="BM59" s="19">
        <f t="shared" si="50"/>
        <v>94</v>
      </c>
      <c r="BN59" s="19">
        <f t="shared" si="50"/>
        <v>94</v>
      </c>
      <c r="BO59" s="19">
        <f t="shared" si="50"/>
        <v>94</v>
      </c>
      <c r="BP59" s="19">
        <f t="shared" si="50"/>
        <v>94</v>
      </c>
      <c r="BQ59" s="19">
        <f t="shared" si="50"/>
        <v>94</v>
      </c>
      <c r="BR59" s="19">
        <f t="shared" si="50"/>
        <v>94</v>
      </c>
      <c r="BS59" s="19">
        <f t="shared" si="50"/>
        <v>94</v>
      </c>
      <c r="BT59" s="19">
        <f t="shared" si="50"/>
        <v>94</v>
      </c>
    </row>
    <row r="60" outlineLevel="1">
      <c r="A60" s="77"/>
      <c r="B60" s="58" t="s">
        <v>17</v>
      </c>
      <c r="C60" s="15">
        <f t="shared" ref="C60:BT60" si="51">C16+C35</f>
        <v>1100</v>
      </c>
      <c r="D60" s="15" t="str">
        <f t="shared" si="51"/>
        <v>#REF!</v>
      </c>
      <c r="E60" s="15" t="str">
        <f t="shared" si="51"/>
        <v>#REF!</v>
      </c>
      <c r="F60" s="15" t="str">
        <f t="shared" si="51"/>
        <v>#REF!</v>
      </c>
      <c r="G60" s="15" t="str">
        <f t="shared" si="51"/>
        <v>#REF!</v>
      </c>
      <c r="H60" s="15" t="str">
        <f t="shared" si="51"/>
        <v>#REF!</v>
      </c>
      <c r="I60" s="15" t="str">
        <f t="shared" si="51"/>
        <v>#REF!</v>
      </c>
      <c r="J60" s="15" t="str">
        <f t="shared" si="51"/>
        <v>#REF!</v>
      </c>
      <c r="K60" s="15" t="str">
        <f t="shared" si="51"/>
        <v>#REF!</v>
      </c>
      <c r="L60" s="15" t="str">
        <f t="shared" si="51"/>
        <v>#REF!</v>
      </c>
      <c r="M60" s="15" t="str">
        <f t="shared" si="51"/>
        <v>#REF!</v>
      </c>
      <c r="N60" s="15" t="str">
        <f t="shared" si="51"/>
        <v>#REF!</v>
      </c>
      <c r="O60" s="15" t="str">
        <f t="shared" si="51"/>
        <v>#REF!</v>
      </c>
      <c r="P60" s="15" t="str">
        <f t="shared" si="51"/>
        <v>#REF!</v>
      </c>
      <c r="Q60" s="15" t="str">
        <f t="shared" si="51"/>
        <v>#REF!</v>
      </c>
      <c r="R60" s="15" t="str">
        <f t="shared" si="51"/>
        <v>#REF!</v>
      </c>
      <c r="S60" s="15" t="str">
        <f t="shared" si="51"/>
        <v>#REF!</v>
      </c>
      <c r="T60" s="15" t="str">
        <f t="shared" si="51"/>
        <v>#REF!</v>
      </c>
      <c r="U60" s="15" t="str">
        <f t="shared" si="51"/>
        <v>#REF!</v>
      </c>
      <c r="V60" s="15" t="str">
        <f t="shared" si="51"/>
        <v>#REF!</v>
      </c>
      <c r="W60" s="15" t="str">
        <f t="shared" si="51"/>
        <v>#REF!</v>
      </c>
      <c r="X60" s="15" t="str">
        <f t="shared" si="51"/>
        <v>#REF!</v>
      </c>
      <c r="Y60" s="15" t="str">
        <f t="shared" si="51"/>
        <v>#REF!</v>
      </c>
      <c r="Z60" s="15" t="str">
        <f t="shared" si="51"/>
        <v>#REF!</v>
      </c>
      <c r="AA60" s="15" t="str">
        <f t="shared" si="51"/>
        <v>#REF!</v>
      </c>
      <c r="AB60" s="15" t="str">
        <f t="shared" si="51"/>
        <v>#REF!</v>
      </c>
      <c r="AC60" s="15" t="str">
        <f t="shared" si="51"/>
        <v>#REF!</v>
      </c>
      <c r="AD60" s="15" t="str">
        <f t="shared" si="51"/>
        <v>#REF!</v>
      </c>
      <c r="AE60" s="15" t="str">
        <f t="shared" si="51"/>
        <v>#REF!</v>
      </c>
      <c r="AF60" s="15" t="str">
        <f t="shared" si="51"/>
        <v>#REF!</v>
      </c>
      <c r="AG60" s="15" t="str">
        <f t="shared" si="51"/>
        <v>#REF!</v>
      </c>
      <c r="AH60" s="15" t="str">
        <f t="shared" si="51"/>
        <v>#REF!</v>
      </c>
      <c r="AI60" s="15" t="str">
        <f t="shared" si="51"/>
        <v>#REF!</v>
      </c>
      <c r="AJ60" s="15" t="str">
        <f t="shared" si="51"/>
        <v>#REF!</v>
      </c>
      <c r="AK60" s="15" t="str">
        <f t="shared" si="51"/>
        <v>#REF!</v>
      </c>
      <c r="AL60" s="15" t="str">
        <f t="shared" si="51"/>
        <v>#REF!</v>
      </c>
      <c r="AM60" s="15" t="str">
        <f t="shared" si="51"/>
        <v>#REF!</v>
      </c>
      <c r="AN60" s="15" t="str">
        <f t="shared" si="51"/>
        <v>#REF!</v>
      </c>
      <c r="AO60" s="15" t="str">
        <f t="shared" si="51"/>
        <v>#REF!</v>
      </c>
      <c r="AP60" s="15" t="str">
        <f t="shared" si="51"/>
        <v>#REF!</v>
      </c>
      <c r="AQ60" s="15" t="str">
        <f t="shared" si="51"/>
        <v>#REF!</v>
      </c>
      <c r="AR60" s="15" t="str">
        <f t="shared" si="51"/>
        <v>#REF!</v>
      </c>
      <c r="AS60" s="15" t="str">
        <f t="shared" si="51"/>
        <v>#REF!</v>
      </c>
      <c r="AT60" s="15" t="str">
        <f t="shared" si="51"/>
        <v>#REF!</v>
      </c>
      <c r="AU60" s="15" t="str">
        <f t="shared" si="51"/>
        <v>#REF!</v>
      </c>
      <c r="AV60" s="15" t="str">
        <f t="shared" si="51"/>
        <v>#REF!</v>
      </c>
      <c r="AW60" s="15" t="str">
        <f t="shared" si="51"/>
        <v>#REF!</v>
      </c>
      <c r="AX60" s="15" t="str">
        <f t="shared" si="51"/>
        <v>#REF!</v>
      </c>
      <c r="AY60" s="15" t="str">
        <f t="shared" si="51"/>
        <v>#REF!</v>
      </c>
      <c r="AZ60" s="15" t="str">
        <f t="shared" si="51"/>
        <v>#REF!</v>
      </c>
      <c r="BA60" s="15" t="str">
        <f t="shared" si="51"/>
        <v>#REF!</v>
      </c>
      <c r="BB60" s="15" t="str">
        <f t="shared" si="51"/>
        <v>#REF!</v>
      </c>
      <c r="BC60" s="15" t="str">
        <f t="shared" si="51"/>
        <v>#REF!</v>
      </c>
      <c r="BD60" s="15" t="str">
        <f t="shared" si="51"/>
        <v>#REF!</v>
      </c>
      <c r="BE60" s="15" t="str">
        <f t="shared" si="51"/>
        <v>#REF!</v>
      </c>
      <c r="BF60" s="15" t="str">
        <f t="shared" si="51"/>
        <v>#REF!</v>
      </c>
      <c r="BG60" s="15" t="str">
        <f t="shared" si="51"/>
        <v>#REF!</v>
      </c>
      <c r="BH60" s="15" t="str">
        <f t="shared" si="51"/>
        <v>#REF!</v>
      </c>
      <c r="BI60" s="15" t="str">
        <f t="shared" si="51"/>
        <v>#REF!</v>
      </c>
      <c r="BJ60" s="15" t="str">
        <f t="shared" si="51"/>
        <v>#REF!</v>
      </c>
      <c r="BK60" s="15" t="str">
        <f t="shared" si="51"/>
        <v>#REF!</v>
      </c>
      <c r="BL60" s="15" t="str">
        <f t="shared" si="51"/>
        <v>#REF!</v>
      </c>
      <c r="BM60" s="15" t="str">
        <f t="shared" si="51"/>
        <v>#REF!</v>
      </c>
      <c r="BN60" s="15" t="str">
        <f t="shared" si="51"/>
        <v>#REF!</v>
      </c>
      <c r="BO60" s="15" t="str">
        <f t="shared" si="51"/>
        <v>#REF!</v>
      </c>
      <c r="BP60" s="15" t="str">
        <f t="shared" si="51"/>
        <v>#REF!</v>
      </c>
      <c r="BQ60" s="15" t="str">
        <f t="shared" si="51"/>
        <v>#REF!</v>
      </c>
      <c r="BR60" s="15" t="str">
        <f t="shared" si="51"/>
        <v>#REF!</v>
      </c>
      <c r="BS60" s="15" t="str">
        <f t="shared" si="51"/>
        <v>#REF!</v>
      </c>
      <c r="BT60" s="15" t="str">
        <f t="shared" si="51"/>
        <v>#REF!</v>
      </c>
    </row>
    <row r="61" outlineLevel="1">
      <c r="A61" s="77"/>
      <c r="B61" s="58" t="s">
        <v>18</v>
      </c>
      <c r="C61" s="15">
        <f t="shared" ref="C61:BT61" si="52">C17+C36</f>
        <v>200</v>
      </c>
      <c r="D61" s="15" t="str">
        <f t="shared" si="52"/>
        <v>#REF!</v>
      </c>
      <c r="E61" s="15" t="str">
        <f t="shared" si="52"/>
        <v>#REF!</v>
      </c>
      <c r="F61" s="15" t="str">
        <f t="shared" si="52"/>
        <v>#REF!</v>
      </c>
      <c r="G61" s="15" t="str">
        <f t="shared" si="52"/>
        <v>#REF!</v>
      </c>
      <c r="H61" s="15" t="str">
        <f t="shared" si="52"/>
        <v>#REF!</v>
      </c>
      <c r="I61" s="15" t="str">
        <f t="shared" si="52"/>
        <v>#REF!</v>
      </c>
      <c r="J61" s="15" t="str">
        <f t="shared" si="52"/>
        <v>#REF!</v>
      </c>
      <c r="K61" s="15" t="str">
        <f t="shared" si="52"/>
        <v>#REF!</v>
      </c>
      <c r="L61" s="15" t="str">
        <f t="shared" si="52"/>
        <v>#REF!</v>
      </c>
      <c r="M61" s="15" t="str">
        <f t="shared" si="52"/>
        <v>#REF!</v>
      </c>
      <c r="N61" s="15" t="str">
        <f t="shared" si="52"/>
        <v>#REF!</v>
      </c>
      <c r="O61" s="15" t="str">
        <f t="shared" si="52"/>
        <v>#REF!</v>
      </c>
      <c r="P61" s="15" t="str">
        <f t="shared" si="52"/>
        <v>#REF!</v>
      </c>
      <c r="Q61" s="15" t="str">
        <f t="shared" si="52"/>
        <v>#REF!</v>
      </c>
      <c r="R61" s="15" t="str">
        <f t="shared" si="52"/>
        <v>#REF!</v>
      </c>
      <c r="S61" s="15" t="str">
        <f t="shared" si="52"/>
        <v>#REF!</v>
      </c>
      <c r="T61" s="15" t="str">
        <f t="shared" si="52"/>
        <v>#REF!</v>
      </c>
      <c r="U61" s="15" t="str">
        <f t="shared" si="52"/>
        <v>#REF!</v>
      </c>
      <c r="V61" s="15" t="str">
        <f t="shared" si="52"/>
        <v>#REF!</v>
      </c>
      <c r="W61" s="15" t="str">
        <f t="shared" si="52"/>
        <v>#REF!</v>
      </c>
      <c r="X61" s="15" t="str">
        <f t="shared" si="52"/>
        <v>#REF!</v>
      </c>
      <c r="Y61" s="15" t="str">
        <f t="shared" si="52"/>
        <v>#REF!</v>
      </c>
      <c r="Z61" s="15" t="str">
        <f t="shared" si="52"/>
        <v>#REF!</v>
      </c>
      <c r="AA61" s="15" t="str">
        <f t="shared" si="52"/>
        <v>#REF!</v>
      </c>
      <c r="AB61" s="15" t="str">
        <f t="shared" si="52"/>
        <v>#REF!</v>
      </c>
      <c r="AC61" s="15" t="str">
        <f t="shared" si="52"/>
        <v>#REF!</v>
      </c>
      <c r="AD61" s="15" t="str">
        <f t="shared" si="52"/>
        <v>#REF!</v>
      </c>
      <c r="AE61" s="15" t="str">
        <f t="shared" si="52"/>
        <v>#REF!</v>
      </c>
      <c r="AF61" s="15" t="str">
        <f t="shared" si="52"/>
        <v>#REF!</v>
      </c>
      <c r="AG61" s="15" t="str">
        <f t="shared" si="52"/>
        <v>#REF!</v>
      </c>
      <c r="AH61" s="15" t="str">
        <f t="shared" si="52"/>
        <v>#REF!</v>
      </c>
      <c r="AI61" s="15" t="str">
        <f t="shared" si="52"/>
        <v>#REF!</v>
      </c>
      <c r="AJ61" s="15" t="str">
        <f t="shared" si="52"/>
        <v>#REF!</v>
      </c>
      <c r="AK61" s="15" t="str">
        <f t="shared" si="52"/>
        <v>#REF!</v>
      </c>
      <c r="AL61" s="15" t="str">
        <f t="shared" si="52"/>
        <v>#REF!</v>
      </c>
      <c r="AM61" s="15" t="str">
        <f t="shared" si="52"/>
        <v>#REF!</v>
      </c>
      <c r="AN61" s="15" t="str">
        <f t="shared" si="52"/>
        <v>#REF!</v>
      </c>
      <c r="AO61" s="15" t="str">
        <f t="shared" si="52"/>
        <v>#REF!</v>
      </c>
      <c r="AP61" s="15" t="str">
        <f t="shared" si="52"/>
        <v>#REF!</v>
      </c>
      <c r="AQ61" s="15" t="str">
        <f t="shared" si="52"/>
        <v>#REF!</v>
      </c>
      <c r="AR61" s="15" t="str">
        <f t="shared" si="52"/>
        <v>#REF!</v>
      </c>
      <c r="AS61" s="15" t="str">
        <f t="shared" si="52"/>
        <v>#REF!</v>
      </c>
      <c r="AT61" s="15" t="str">
        <f t="shared" si="52"/>
        <v>#REF!</v>
      </c>
      <c r="AU61" s="15" t="str">
        <f t="shared" si="52"/>
        <v>#REF!</v>
      </c>
      <c r="AV61" s="15" t="str">
        <f t="shared" si="52"/>
        <v>#REF!</v>
      </c>
      <c r="AW61" s="15" t="str">
        <f t="shared" si="52"/>
        <v>#REF!</v>
      </c>
      <c r="AX61" s="15" t="str">
        <f t="shared" si="52"/>
        <v>#REF!</v>
      </c>
      <c r="AY61" s="15" t="str">
        <f t="shared" si="52"/>
        <v>#REF!</v>
      </c>
      <c r="AZ61" s="15" t="str">
        <f t="shared" si="52"/>
        <v>#REF!</v>
      </c>
      <c r="BA61" s="15" t="str">
        <f t="shared" si="52"/>
        <v>#REF!</v>
      </c>
      <c r="BB61" s="15" t="str">
        <f t="shared" si="52"/>
        <v>#REF!</v>
      </c>
      <c r="BC61" s="15" t="str">
        <f t="shared" si="52"/>
        <v>#REF!</v>
      </c>
      <c r="BD61" s="15" t="str">
        <f t="shared" si="52"/>
        <v>#REF!</v>
      </c>
      <c r="BE61" s="15" t="str">
        <f t="shared" si="52"/>
        <v>#REF!</v>
      </c>
      <c r="BF61" s="15" t="str">
        <f t="shared" si="52"/>
        <v>#REF!</v>
      </c>
      <c r="BG61" s="15" t="str">
        <f t="shared" si="52"/>
        <v>#REF!</v>
      </c>
      <c r="BH61" s="15" t="str">
        <f t="shared" si="52"/>
        <v>#REF!</v>
      </c>
      <c r="BI61" s="15" t="str">
        <f t="shared" si="52"/>
        <v>#REF!</v>
      </c>
      <c r="BJ61" s="15" t="str">
        <f t="shared" si="52"/>
        <v>#REF!</v>
      </c>
      <c r="BK61" s="15" t="str">
        <f t="shared" si="52"/>
        <v>#REF!</v>
      </c>
      <c r="BL61" s="15" t="str">
        <f t="shared" si="52"/>
        <v>#REF!</v>
      </c>
      <c r="BM61" s="15" t="str">
        <f t="shared" si="52"/>
        <v>#REF!</v>
      </c>
      <c r="BN61" s="15" t="str">
        <f t="shared" si="52"/>
        <v>#REF!</v>
      </c>
      <c r="BO61" s="15" t="str">
        <f t="shared" si="52"/>
        <v>#REF!</v>
      </c>
      <c r="BP61" s="15" t="str">
        <f t="shared" si="52"/>
        <v>#REF!</v>
      </c>
      <c r="BQ61" s="15" t="str">
        <f t="shared" si="52"/>
        <v>#REF!</v>
      </c>
      <c r="BR61" s="15" t="str">
        <f t="shared" si="52"/>
        <v>#REF!</v>
      </c>
      <c r="BS61" s="15" t="str">
        <f t="shared" si="52"/>
        <v>#REF!</v>
      </c>
      <c r="BT61" s="15" t="str">
        <f t="shared" si="52"/>
        <v>#REF!</v>
      </c>
    </row>
    <row r="62" outlineLevel="1">
      <c r="A62" s="77"/>
      <c r="B62" s="58" t="s">
        <v>27</v>
      </c>
      <c r="C62" s="15">
        <f t="shared" ref="C62:BT62" si="53">C18+C37</f>
        <v>1000</v>
      </c>
      <c r="D62" s="15" t="str">
        <f t="shared" si="53"/>
        <v>#REF!</v>
      </c>
      <c r="E62" s="15" t="str">
        <f t="shared" si="53"/>
        <v>#REF!</v>
      </c>
      <c r="F62" s="15" t="str">
        <f t="shared" si="53"/>
        <v>#REF!</v>
      </c>
      <c r="G62" s="15" t="str">
        <f t="shared" si="53"/>
        <v>#REF!</v>
      </c>
      <c r="H62" s="15" t="str">
        <f t="shared" si="53"/>
        <v>#REF!</v>
      </c>
      <c r="I62" s="15" t="str">
        <f t="shared" si="53"/>
        <v>#REF!</v>
      </c>
      <c r="J62" s="15" t="str">
        <f t="shared" si="53"/>
        <v>#REF!</v>
      </c>
      <c r="K62" s="15" t="str">
        <f t="shared" si="53"/>
        <v>#REF!</v>
      </c>
      <c r="L62" s="15" t="str">
        <f t="shared" si="53"/>
        <v>#REF!</v>
      </c>
      <c r="M62" s="15" t="str">
        <f t="shared" si="53"/>
        <v>#REF!</v>
      </c>
      <c r="N62" s="15" t="str">
        <f t="shared" si="53"/>
        <v>#REF!</v>
      </c>
      <c r="O62" s="15" t="str">
        <f t="shared" si="53"/>
        <v>#REF!</v>
      </c>
      <c r="P62" s="15" t="str">
        <f t="shared" si="53"/>
        <v>#REF!</v>
      </c>
      <c r="Q62" s="15" t="str">
        <f t="shared" si="53"/>
        <v>#REF!</v>
      </c>
      <c r="R62" s="15" t="str">
        <f t="shared" si="53"/>
        <v>#REF!</v>
      </c>
      <c r="S62" s="15" t="str">
        <f t="shared" si="53"/>
        <v>#REF!</v>
      </c>
      <c r="T62" s="15" t="str">
        <f t="shared" si="53"/>
        <v>#REF!</v>
      </c>
      <c r="U62" s="15" t="str">
        <f t="shared" si="53"/>
        <v>#REF!</v>
      </c>
      <c r="V62" s="15" t="str">
        <f t="shared" si="53"/>
        <v>#REF!</v>
      </c>
      <c r="W62" s="15" t="str">
        <f t="shared" si="53"/>
        <v>#REF!</v>
      </c>
      <c r="X62" s="15" t="str">
        <f t="shared" si="53"/>
        <v>#REF!</v>
      </c>
      <c r="Y62" s="15" t="str">
        <f t="shared" si="53"/>
        <v>#REF!</v>
      </c>
      <c r="Z62" s="15" t="str">
        <f t="shared" si="53"/>
        <v>#REF!</v>
      </c>
      <c r="AA62" s="15" t="str">
        <f t="shared" si="53"/>
        <v>#REF!</v>
      </c>
      <c r="AB62" s="15" t="str">
        <f t="shared" si="53"/>
        <v>#REF!</v>
      </c>
      <c r="AC62" s="15" t="str">
        <f t="shared" si="53"/>
        <v>#REF!</v>
      </c>
      <c r="AD62" s="15" t="str">
        <f t="shared" si="53"/>
        <v>#REF!</v>
      </c>
      <c r="AE62" s="15" t="str">
        <f t="shared" si="53"/>
        <v>#REF!</v>
      </c>
      <c r="AF62" s="15" t="str">
        <f t="shared" si="53"/>
        <v>#REF!</v>
      </c>
      <c r="AG62" s="15" t="str">
        <f t="shared" si="53"/>
        <v>#REF!</v>
      </c>
      <c r="AH62" s="15" t="str">
        <f t="shared" si="53"/>
        <v>#REF!</v>
      </c>
      <c r="AI62" s="15" t="str">
        <f t="shared" si="53"/>
        <v>#REF!</v>
      </c>
      <c r="AJ62" s="15" t="str">
        <f t="shared" si="53"/>
        <v>#REF!</v>
      </c>
      <c r="AK62" s="15" t="str">
        <f t="shared" si="53"/>
        <v>#REF!</v>
      </c>
      <c r="AL62" s="15" t="str">
        <f t="shared" si="53"/>
        <v>#REF!</v>
      </c>
      <c r="AM62" s="15" t="str">
        <f t="shared" si="53"/>
        <v>#REF!</v>
      </c>
      <c r="AN62" s="15" t="str">
        <f t="shared" si="53"/>
        <v>#REF!</v>
      </c>
      <c r="AO62" s="15" t="str">
        <f t="shared" si="53"/>
        <v>#REF!</v>
      </c>
      <c r="AP62" s="15" t="str">
        <f t="shared" si="53"/>
        <v>#REF!</v>
      </c>
      <c r="AQ62" s="15" t="str">
        <f t="shared" si="53"/>
        <v>#REF!</v>
      </c>
      <c r="AR62" s="15" t="str">
        <f t="shared" si="53"/>
        <v>#REF!</v>
      </c>
      <c r="AS62" s="15" t="str">
        <f t="shared" si="53"/>
        <v>#REF!</v>
      </c>
      <c r="AT62" s="15" t="str">
        <f t="shared" si="53"/>
        <v>#REF!</v>
      </c>
      <c r="AU62" s="15" t="str">
        <f t="shared" si="53"/>
        <v>#REF!</v>
      </c>
      <c r="AV62" s="15" t="str">
        <f t="shared" si="53"/>
        <v>#REF!</v>
      </c>
      <c r="AW62" s="15" t="str">
        <f t="shared" si="53"/>
        <v>#REF!</v>
      </c>
      <c r="AX62" s="15" t="str">
        <f t="shared" si="53"/>
        <v>#REF!</v>
      </c>
      <c r="AY62" s="15" t="str">
        <f t="shared" si="53"/>
        <v>#REF!</v>
      </c>
      <c r="AZ62" s="15" t="str">
        <f t="shared" si="53"/>
        <v>#REF!</v>
      </c>
      <c r="BA62" s="15" t="str">
        <f t="shared" si="53"/>
        <v>#REF!</v>
      </c>
      <c r="BB62" s="15" t="str">
        <f t="shared" si="53"/>
        <v>#REF!</v>
      </c>
      <c r="BC62" s="15" t="str">
        <f t="shared" si="53"/>
        <v>#REF!</v>
      </c>
      <c r="BD62" s="15" t="str">
        <f t="shared" si="53"/>
        <v>#REF!</v>
      </c>
      <c r="BE62" s="15" t="str">
        <f t="shared" si="53"/>
        <v>#REF!</v>
      </c>
      <c r="BF62" s="15" t="str">
        <f t="shared" si="53"/>
        <v>#REF!</v>
      </c>
      <c r="BG62" s="15" t="str">
        <f t="shared" si="53"/>
        <v>#REF!</v>
      </c>
      <c r="BH62" s="15" t="str">
        <f t="shared" si="53"/>
        <v>#REF!</v>
      </c>
      <c r="BI62" s="15" t="str">
        <f t="shared" si="53"/>
        <v>#REF!</v>
      </c>
      <c r="BJ62" s="15" t="str">
        <f t="shared" si="53"/>
        <v>#REF!</v>
      </c>
      <c r="BK62" s="15" t="str">
        <f t="shared" si="53"/>
        <v>#REF!</v>
      </c>
      <c r="BL62" s="15" t="str">
        <f t="shared" si="53"/>
        <v>#REF!</v>
      </c>
      <c r="BM62" s="15" t="str">
        <f t="shared" si="53"/>
        <v>#REF!</v>
      </c>
      <c r="BN62" s="15" t="str">
        <f t="shared" si="53"/>
        <v>#REF!</v>
      </c>
      <c r="BO62" s="15" t="str">
        <f t="shared" si="53"/>
        <v>#REF!</v>
      </c>
      <c r="BP62" s="15" t="str">
        <f t="shared" si="53"/>
        <v>#REF!</v>
      </c>
      <c r="BQ62" s="15" t="str">
        <f t="shared" si="53"/>
        <v>#REF!</v>
      </c>
      <c r="BR62" s="15" t="str">
        <f t="shared" si="53"/>
        <v>#REF!</v>
      </c>
      <c r="BS62" s="15" t="str">
        <f t="shared" si="53"/>
        <v>#REF!</v>
      </c>
      <c r="BT62" s="15" t="str">
        <f t="shared" si="53"/>
        <v>#REF!</v>
      </c>
    </row>
    <row r="63" outlineLevel="1">
      <c r="A63" s="37"/>
      <c r="B63" s="40" t="s">
        <v>28</v>
      </c>
      <c r="C63" s="19">
        <f t="shared" ref="C63:BT63" si="54">C19+C38</f>
        <v>2300</v>
      </c>
      <c r="D63" s="19" t="str">
        <f t="shared" si="54"/>
        <v>#REF!</v>
      </c>
      <c r="E63" s="19" t="str">
        <f t="shared" si="54"/>
        <v>#REF!</v>
      </c>
      <c r="F63" s="19" t="str">
        <f t="shared" si="54"/>
        <v>#REF!</v>
      </c>
      <c r="G63" s="19" t="str">
        <f t="shared" si="54"/>
        <v>#REF!</v>
      </c>
      <c r="H63" s="19" t="str">
        <f t="shared" si="54"/>
        <v>#REF!</v>
      </c>
      <c r="I63" s="19" t="str">
        <f t="shared" si="54"/>
        <v>#REF!</v>
      </c>
      <c r="J63" s="19" t="str">
        <f t="shared" si="54"/>
        <v>#REF!</v>
      </c>
      <c r="K63" s="19" t="str">
        <f t="shared" si="54"/>
        <v>#REF!</v>
      </c>
      <c r="L63" s="19" t="str">
        <f t="shared" si="54"/>
        <v>#REF!</v>
      </c>
      <c r="M63" s="19" t="str">
        <f t="shared" si="54"/>
        <v>#REF!</v>
      </c>
      <c r="N63" s="19" t="str">
        <f t="shared" si="54"/>
        <v>#REF!</v>
      </c>
      <c r="O63" s="19" t="str">
        <f t="shared" si="54"/>
        <v>#REF!</v>
      </c>
      <c r="P63" s="19" t="str">
        <f t="shared" si="54"/>
        <v>#REF!</v>
      </c>
      <c r="Q63" s="19" t="str">
        <f t="shared" si="54"/>
        <v>#REF!</v>
      </c>
      <c r="R63" s="19" t="str">
        <f t="shared" si="54"/>
        <v>#REF!</v>
      </c>
      <c r="S63" s="19" t="str">
        <f t="shared" si="54"/>
        <v>#REF!</v>
      </c>
      <c r="T63" s="19" t="str">
        <f t="shared" si="54"/>
        <v>#REF!</v>
      </c>
      <c r="U63" s="19" t="str">
        <f t="shared" si="54"/>
        <v>#REF!</v>
      </c>
      <c r="V63" s="19" t="str">
        <f t="shared" si="54"/>
        <v>#REF!</v>
      </c>
      <c r="W63" s="19" t="str">
        <f t="shared" si="54"/>
        <v>#REF!</v>
      </c>
      <c r="X63" s="19" t="str">
        <f t="shared" si="54"/>
        <v>#REF!</v>
      </c>
      <c r="Y63" s="19" t="str">
        <f t="shared" si="54"/>
        <v>#REF!</v>
      </c>
      <c r="Z63" s="19" t="str">
        <f t="shared" si="54"/>
        <v>#REF!</v>
      </c>
      <c r="AA63" s="19" t="str">
        <f t="shared" si="54"/>
        <v>#REF!</v>
      </c>
      <c r="AB63" s="19" t="str">
        <f t="shared" si="54"/>
        <v>#REF!</v>
      </c>
      <c r="AC63" s="19" t="str">
        <f t="shared" si="54"/>
        <v>#REF!</v>
      </c>
      <c r="AD63" s="19" t="str">
        <f t="shared" si="54"/>
        <v>#REF!</v>
      </c>
      <c r="AE63" s="19" t="str">
        <f t="shared" si="54"/>
        <v>#REF!</v>
      </c>
      <c r="AF63" s="19" t="str">
        <f t="shared" si="54"/>
        <v>#REF!</v>
      </c>
      <c r="AG63" s="19" t="str">
        <f t="shared" si="54"/>
        <v>#REF!</v>
      </c>
      <c r="AH63" s="19" t="str">
        <f t="shared" si="54"/>
        <v>#REF!</v>
      </c>
      <c r="AI63" s="19" t="str">
        <f t="shared" si="54"/>
        <v>#REF!</v>
      </c>
      <c r="AJ63" s="19" t="str">
        <f t="shared" si="54"/>
        <v>#REF!</v>
      </c>
      <c r="AK63" s="19" t="str">
        <f t="shared" si="54"/>
        <v>#REF!</v>
      </c>
      <c r="AL63" s="19" t="str">
        <f t="shared" si="54"/>
        <v>#REF!</v>
      </c>
      <c r="AM63" s="19" t="str">
        <f t="shared" si="54"/>
        <v>#REF!</v>
      </c>
      <c r="AN63" s="19" t="str">
        <f t="shared" si="54"/>
        <v>#REF!</v>
      </c>
      <c r="AO63" s="19" t="str">
        <f t="shared" si="54"/>
        <v>#REF!</v>
      </c>
      <c r="AP63" s="19" t="str">
        <f t="shared" si="54"/>
        <v>#REF!</v>
      </c>
      <c r="AQ63" s="19" t="str">
        <f t="shared" si="54"/>
        <v>#REF!</v>
      </c>
      <c r="AR63" s="19" t="str">
        <f t="shared" si="54"/>
        <v>#REF!</v>
      </c>
      <c r="AS63" s="19" t="str">
        <f t="shared" si="54"/>
        <v>#REF!</v>
      </c>
      <c r="AT63" s="19" t="str">
        <f t="shared" si="54"/>
        <v>#REF!</v>
      </c>
      <c r="AU63" s="19" t="str">
        <f t="shared" si="54"/>
        <v>#REF!</v>
      </c>
      <c r="AV63" s="19" t="str">
        <f t="shared" si="54"/>
        <v>#REF!</v>
      </c>
      <c r="AW63" s="19" t="str">
        <f t="shared" si="54"/>
        <v>#REF!</v>
      </c>
      <c r="AX63" s="19" t="str">
        <f t="shared" si="54"/>
        <v>#REF!</v>
      </c>
      <c r="AY63" s="19" t="str">
        <f t="shared" si="54"/>
        <v>#REF!</v>
      </c>
      <c r="AZ63" s="19" t="str">
        <f t="shared" si="54"/>
        <v>#REF!</v>
      </c>
      <c r="BA63" s="19" t="str">
        <f t="shared" si="54"/>
        <v>#REF!</v>
      </c>
      <c r="BB63" s="19" t="str">
        <f t="shared" si="54"/>
        <v>#REF!</v>
      </c>
      <c r="BC63" s="19" t="str">
        <f t="shared" si="54"/>
        <v>#REF!</v>
      </c>
      <c r="BD63" s="19" t="str">
        <f t="shared" si="54"/>
        <v>#REF!</v>
      </c>
      <c r="BE63" s="19" t="str">
        <f t="shared" si="54"/>
        <v>#REF!</v>
      </c>
      <c r="BF63" s="19" t="str">
        <f t="shared" si="54"/>
        <v>#REF!</v>
      </c>
      <c r="BG63" s="19" t="str">
        <f t="shared" si="54"/>
        <v>#REF!</v>
      </c>
      <c r="BH63" s="19" t="str">
        <f t="shared" si="54"/>
        <v>#REF!</v>
      </c>
      <c r="BI63" s="19" t="str">
        <f t="shared" si="54"/>
        <v>#REF!</v>
      </c>
      <c r="BJ63" s="19" t="str">
        <f t="shared" si="54"/>
        <v>#REF!</v>
      </c>
      <c r="BK63" s="19" t="str">
        <f t="shared" si="54"/>
        <v>#REF!</v>
      </c>
      <c r="BL63" s="19" t="str">
        <f t="shared" si="54"/>
        <v>#REF!</v>
      </c>
      <c r="BM63" s="19" t="str">
        <f t="shared" si="54"/>
        <v>#REF!</v>
      </c>
      <c r="BN63" s="19" t="str">
        <f t="shared" si="54"/>
        <v>#REF!</v>
      </c>
      <c r="BO63" s="19" t="str">
        <f t="shared" si="54"/>
        <v>#REF!</v>
      </c>
      <c r="BP63" s="19" t="str">
        <f t="shared" si="54"/>
        <v>#REF!</v>
      </c>
      <c r="BQ63" s="19" t="str">
        <f t="shared" si="54"/>
        <v>#REF!</v>
      </c>
      <c r="BR63" s="19" t="str">
        <f t="shared" si="54"/>
        <v>#REF!</v>
      </c>
      <c r="BS63" s="19" t="str">
        <f t="shared" si="54"/>
        <v>#REF!</v>
      </c>
      <c r="BT63" s="19" t="str">
        <f t="shared" si="54"/>
        <v>#REF!</v>
      </c>
    </row>
    <row r="64" collapsed="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row>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outlineLevelRow="1"/>
  <cols>
    <col customWidth="1" min="1" max="1" width="12.0"/>
    <col customWidth="1" min="2" max="2" width="16.88"/>
    <col customWidth="1" min="3" max="72" width="7.5"/>
  </cols>
  <sheetData>
    <row r="1">
      <c r="A1" s="1"/>
      <c r="B1" s="1" t="s">
        <v>0</v>
      </c>
      <c r="C1" s="2">
        <v>2022.0</v>
      </c>
      <c r="D1" s="3">
        <f t="shared" ref="D1:BT1" si="1">+C1+1</f>
        <v>2023</v>
      </c>
      <c r="E1" s="3">
        <f t="shared" si="1"/>
        <v>2024</v>
      </c>
      <c r="F1" s="3">
        <f t="shared" si="1"/>
        <v>2025</v>
      </c>
      <c r="G1" s="3">
        <f t="shared" si="1"/>
        <v>2026</v>
      </c>
      <c r="H1" s="3">
        <f t="shared" si="1"/>
        <v>2027</v>
      </c>
      <c r="I1" s="3">
        <f t="shared" si="1"/>
        <v>2028</v>
      </c>
      <c r="J1" s="3">
        <f t="shared" si="1"/>
        <v>2029</v>
      </c>
      <c r="K1" s="3">
        <f t="shared" si="1"/>
        <v>2030</v>
      </c>
      <c r="L1" s="3">
        <f t="shared" si="1"/>
        <v>2031</v>
      </c>
      <c r="M1" s="3">
        <f t="shared" si="1"/>
        <v>2032</v>
      </c>
      <c r="N1" s="3">
        <f t="shared" si="1"/>
        <v>2033</v>
      </c>
      <c r="O1" s="3">
        <f t="shared" si="1"/>
        <v>2034</v>
      </c>
      <c r="P1" s="3">
        <f t="shared" si="1"/>
        <v>2035</v>
      </c>
      <c r="Q1" s="3">
        <f t="shared" si="1"/>
        <v>2036</v>
      </c>
      <c r="R1" s="3">
        <f t="shared" si="1"/>
        <v>2037</v>
      </c>
      <c r="S1" s="3">
        <f t="shared" si="1"/>
        <v>2038</v>
      </c>
      <c r="T1" s="3">
        <f t="shared" si="1"/>
        <v>2039</v>
      </c>
      <c r="U1" s="3">
        <f t="shared" si="1"/>
        <v>2040</v>
      </c>
      <c r="V1" s="3">
        <f t="shared" si="1"/>
        <v>2041</v>
      </c>
      <c r="W1" s="3">
        <f t="shared" si="1"/>
        <v>2042</v>
      </c>
      <c r="X1" s="3">
        <f t="shared" si="1"/>
        <v>2043</v>
      </c>
      <c r="Y1" s="3">
        <f t="shared" si="1"/>
        <v>2044</v>
      </c>
      <c r="Z1" s="3">
        <f t="shared" si="1"/>
        <v>2045</v>
      </c>
      <c r="AA1" s="3">
        <f t="shared" si="1"/>
        <v>2046</v>
      </c>
      <c r="AB1" s="3">
        <f t="shared" si="1"/>
        <v>2047</v>
      </c>
      <c r="AC1" s="3">
        <f t="shared" si="1"/>
        <v>2048</v>
      </c>
      <c r="AD1" s="3">
        <f t="shared" si="1"/>
        <v>2049</v>
      </c>
      <c r="AE1" s="3">
        <f t="shared" si="1"/>
        <v>2050</v>
      </c>
      <c r="AF1" s="3">
        <f t="shared" si="1"/>
        <v>2051</v>
      </c>
      <c r="AG1" s="3">
        <f t="shared" si="1"/>
        <v>2052</v>
      </c>
      <c r="AH1" s="3">
        <f t="shared" si="1"/>
        <v>2053</v>
      </c>
      <c r="AI1" s="3">
        <f t="shared" si="1"/>
        <v>2054</v>
      </c>
      <c r="AJ1" s="3">
        <f t="shared" si="1"/>
        <v>2055</v>
      </c>
      <c r="AK1" s="3">
        <f t="shared" si="1"/>
        <v>2056</v>
      </c>
      <c r="AL1" s="3">
        <f t="shared" si="1"/>
        <v>2057</v>
      </c>
      <c r="AM1" s="3">
        <f t="shared" si="1"/>
        <v>2058</v>
      </c>
      <c r="AN1" s="3">
        <f t="shared" si="1"/>
        <v>2059</v>
      </c>
      <c r="AO1" s="3">
        <f t="shared" si="1"/>
        <v>2060</v>
      </c>
      <c r="AP1" s="3">
        <f t="shared" si="1"/>
        <v>2061</v>
      </c>
      <c r="AQ1" s="3">
        <f t="shared" si="1"/>
        <v>2062</v>
      </c>
      <c r="AR1" s="3">
        <f t="shared" si="1"/>
        <v>2063</v>
      </c>
      <c r="AS1" s="3">
        <f t="shared" si="1"/>
        <v>2064</v>
      </c>
      <c r="AT1" s="3">
        <f t="shared" si="1"/>
        <v>2065</v>
      </c>
      <c r="AU1" s="3">
        <f t="shared" si="1"/>
        <v>2066</v>
      </c>
      <c r="AV1" s="3">
        <f t="shared" si="1"/>
        <v>2067</v>
      </c>
      <c r="AW1" s="3">
        <f t="shared" si="1"/>
        <v>2068</v>
      </c>
      <c r="AX1" s="3">
        <f t="shared" si="1"/>
        <v>2069</v>
      </c>
      <c r="AY1" s="3">
        <f t="shared" si="1"/>
        <v>2070</v>
      </c>
      <c r="AZ1" s="3">
        <f t="shared" si="1"/>
        <v>2071</v>
      </c>
      <c r="BA1" s="3">
        <f t="shared" si="1"/>
        <v>2072</v>
      </c>
      <c r="BB1" s="3">
        <f t="shared" si="1"/>
        <v>2073</v>
      </c>
      <c r="BC1" s="3">
        <f t="shared" si="1"/>
        <v>2074</v>
      </c>
      <c r="BD1" s="3">
        <f t="shared" si="1"/>
        <v>2075</v>
      </c>
      <c r="BE1" s="3">
        <f t="shared" si="1"/>
        <v>2076</v>
      </c>
      <c r="BF1" s="3">
        <f t="shared" si="1"/>
        <v>2077</v>
      </c>
      <c r="BG1" s="3">
        <f t="shared" si="1"/>
        <v>2078</v>
      </c>
      <c r="BH1" s="3">
        <f t="shared" si="1"/>
        <v>2079</v>
      </c>
      <c r="BI1" s="3">
        <f t="shared" si="1"/>
        <v>2080</v>
      </c>
      <c r="BJ1" s="3">
        <f t="shared" si="1"/>
        <v>2081</v>
      </c>
      <c r="BK1" s="3">
        <f t="shared" si="1"/>
        <v>2082</v>
      </c>
      <c r="BL1" s="3">
        <f t="shared" si="1"/>
        <v>2083</v>
      </c>
      <c r="BM1" s="3">
        <f t="shared" si="1"/>
        <v>2084</v>
      </c>
      <c r="BN1" s="3">
        <f t="shared" si="1"/>
        <v>2085</v>
      </c>
      <c r="BO1" s="3">
        <f t="shared" si="1"/>
        <v>2086</v>
      </c>
      <c r="BP1" s="3">
        <f t="shared" si="1"/>
        <v>2087</v>
      </c>
      <c r="BQ1" s="3">
        <f t="shared" si="1"/>
        <v>2088</v>
      </c>
      <c r="BR1" s="3">
        <f t="shared" si="1"/>
        <v>2089</v>
      </c>
      <c r="BS1" s="3">
        <f t="shared" si="1"/>
        <v>2090</v>
      </c>
      <c r="BT1" s="3">
        <f t="shared" si="1"/>
        <v>2091</v>
      </c>
    </row>
    <row r="2">
      <c r="A2" s="16" t="s">
        <v>51</v>
      </c>
      <c r="B2" s="17" t="s">
        <v>10</v>
      </c>
      <c r="C2" s="14">
        <v>31.0</v>
      </c>
      <c r="D2" s="15">
        <f t="shared" ref="D2:BT2" si="2">C2+1</f>
        <v>32</v>
      </c>
      <c r="E2" s="15">
        <f t="shared" si="2"/>
        <v>33</v>
      </c>
      <c r="F2" s="15">
        <f t="shared" si="2"/>
        <v>34</v>
      </c>
      <c r="G2" s="15">
        <f t="shared" si="2"/>
        <v>35</v>
      </c>
      <c r="H2" s="15">
        <f t="shared" si="2"/>
        <v>36</v>
      </c>
      <c r="I2" s="15">
        <f t="shared" si="2"/>
        <v>37</v>
      </c>
      <c r="J2" s="15">
        <f t="shared" si="2"/>
        <v>38</v>
      </c>
      <c r="K2" s="15">
        <f t="shared" si="2"/>
        <v>39</v>
      </c>
      <c r="L2" s="15">
        <f t="shared" si="2"/>
        <v>40</v>
      </c>
      <c r="M2" s="15">
        <f t="shared" si="2"/>
        <v>41</v>
      </c>
      <c r="N2" s="15">
        <f t="shared" si="2"/>
        <v>42</v>
      </c>
      <c r="O2" s="15">
        <f t="shared" si="2"/>
        <v>43</v>
      </c>
      <c r="P2" s="15">
        <f t="shared" si="2"/>
        <v>44</v>
      </c>
      <c r="Q2" s="15">
        <f t="shared" si="2"/>
        <v>45</v>
      </c>
      <c r="R2" s="15">
        <f t="shared" si="2"/>
        <v>46</v>
      </c>
      <c r="S2" s="15">
        <f t="shared" si="2"/>
        <v>47</v>
      </c>
      <c r="T2" s="15">
        <f t="shared" si="2"/>
        <v>48</v>
      </c>
      <c r="U2" s="15">
        <f t="shared" si="2"/>
        <v>49</v>
      </c>
      <c r="V2" s="15">
        <f t="shared" si="2"/>
        <v>50</v>
      </c>
      <c r="W2" s="15">
        <f t="shared" si="2"/>
        <v>51</v>
      </c>
      <c r="X2" s="15">
        <f t="shared" si="2"/>
        <v>52</v>
      </c>
      <c r="Y2" s="15">
        <f t="shared" si="2"/>
        <v>53</v>
      </c>
      <c r="Z2" s="15">
        <f t="shared" si="2"/>
        <v>54</v>
      </c>
      <c r="AA2" s="15">
        <f t="shared" si="2"/>
        <v>55</v>
      </c>
      <c r="AB2" s="15">
        <f t="shared" si="2"/>
        <v>56</v>
      </c>
      <c r="AC2" s="15">
        <f t="shared" si="2"/>
        <v>57</v>
      </c>
      <c r="AD2" s="15">
        <f t="shared" si="2"/>
        <v>58</v>
      </c>
      <c r="AE2" s="15">
        <f t="shared" si="2"/>
        <v>59</v>
      </c>
      <c r="AF2" s="15">
        <f t="shared" si="2"/>
        <v>60</v>
      </c>
      <c r="AG2" s="15">
        <f t="shared" si="2"/>
        <v>61</v>
      </c>
      <c r="AH2" s="15">
        <f t="shared" si="2"/>
        <v>62</v>
      </c>
      <c r="AI2" s="15">
        <f t="shared" si="2"/>
        <v>63</v>
      </c>
      <c r="AJ2" s="15">
        <f t="shared" si="2"/>
        <v>64</v>
      </c>
      <c r="AK2" s="15">
        <f t="shared" si="2"/>
        <v>65</v>
      </c>
      <c r="AL2" s="15">
        <f t="shared" si="2"/>
        <v>66</v>
      </c>
      <c r="AM2" s="15">
        <f t="shared" si="2"/>
        <v>67</v>
      </c>
      <c r="AN2" s="15">
        <f t="shared" si="2"/>
        <v>68</v>
      </c>
      <c r="AO2" s="15">
        <f t="shared" si="2"/>
        <v>69</v>
      </c>
      <c r="AP2" s="15">
        <f t="shared" si="2"/>
        <v>70</v>
      </c>
      <c r="AQ2" s="15">
        <f t="shared" si="2"/>
        <v>71</v>
      </c>
      <c r="AR2" s="15">
        <f t="shared" si="2"/>
        <v>72</v>
      </c>
      <c r="AS2" s="15">
        <f t="shared" si="2"/>
        <v>73</v>
      </c>
      <c r="AT2" s="15">
        <f t="shared" si="2"/>
        <v>74</v>
      </c>
      <c r="AU2" s="15">
        <f t="shared" si="2"/>
        <v>75</v>
      </c>
      <c r="AV2" s="15">
        <f t="shared" si="2"/>
        <v>76</v>
      </c>
      <c r="AW2" s="15">
        <f t="shared" si="2"/>
        <v>77</v>
      </c>
      <c r="AX2" s="15">
        <f t="shared" si="2"/>
        <v>78</v>
      </c>
      <c r="AY2" s="15">
        <f t="shared" si="2"/>
        <v>79</v>
      </c>
      <c r="AZ2" s="15">
        <f t="shared" si="2"/>
        <v>80</v>
      </c>
      <c r="BA2" s="15">
        <f t="shared" si="2"/>
        <v>81</v>
      </c>
      <c r="BB2" s="15">
        <f t="shared" si="2"/>
        <v>82</v>
      </c>
      <c r="BC2" s="15">
        <f t="shared" si="2"/>
        <v>83</v>
      </c>
      <c r="BD2" s="15">
        <f t="shared" si="2"/>
        <v>84</v>
      </c>
      <c r="BE2" s="15">
        <f t="shared" si="2"/>
        <v>85</v>
      </c>
      <c r="BF2" s="15">
        <f t="shared" si="2"/>
        <v>86</v>
      </c>
      <c r="BG2" s="15">
        <f t="shared" si="2"/>
        <v>87</v>
      </c>
      <c r="BH2" s="15">
        <f t="shared" si="2"/>
        <v>88</v>
      </c>
      <c r="BI2" s="15">
        <f t="shared" si="2"/>
        <v>89</v>
      </c>
      <c r="BJ2" s="15">
        <f t="shared" si="2"/>
        <v>90</v>
      </c>
      <c r="BK2" s="15">
        <f t="shared" si="2"/>
        <v>91</v>
      </c>
      <c r="BL2" s="15">
        <f t="shared" si="2"/>
        <v>92</v>
      </c>
      <c r="BM2" s="15">
        <f t="shared" si="2"/>
        <v>93</v>
      </c>
      <c r="BN2" s="15">
        <f t="shared" si="2"/>
        <v>94</v>
      </c>
      <c r="BO2" s="15">
        <f t="shared" si="2"/>
        <v>95</v>
      </c>
      <c r="BP2" s="15">
        <f t="shared" si="2"/>
        <v>96</v>
      </c>
      <c r="BQ2" s="15">
        <f t="shared" si="2"/>
        <v>97</v>
      </c>
      <c r="BR2" s="15">
        <f t="shared" si="2"/>
        <v>98</v>
      </c>
      <c r="BS2" s="15">
        <f t="shared" si="2"/>
        <v>99</v>
      </c>
      <c r="BT2" s="15">
        <f t="shared" si="2"/>
        <v>100</v>
      </c>
    </row>
    <row r="3" outlineLevel="1">
      <c r="A3" s="18"/>
      <c r="B3" s="18" t="s">
        <v>11</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row>
    <row r="4" outlineLevel="1">
      <c r="A4" s="22"/>
      <c r="B4" s="22" t="s">
        <v>16</v>
      </c>
      <c r="C4" s="24">
        <f>36*12</f>
        <v>432</v>
      </c>
      <c r="D4" s="15" t="str">
        <f>C4*(1+'変数'!$C1)</f>
        <v>#REF!</v>
      </c>
      <c r="E4" s="24"/>
      <c r="F4" s="15"/>
      <c r="G4" s="15"/>
      <c r="H4" s="15"/>
      <c r="I4" s="15"/>
      <c r="J4" s="24">
        <v>100.0</v>
      </c>
      <c r="K4" s="15">
        <f t="shared" ref="K4:AO4" si="3">J4</f>
        <v>100</v>
      </c>
      <c r="L4" s="15">
        <f t="shared" si="3"/>
        <v>100</v>
      </c>
      <c r="M4" s="15">
        <f t="shared" si="3"/>
        <v>100</v>
      </c>
      <c r="N4" s="15">
        <f t="shared" si="3"/>
        <v>100</v>
      </c>
      <c r="O4" s="15">
        <f t="shared" si="3"/>
        <v>100</v>
      </c>
      <c r="P4" s="15">
        <f t="shared" si="3"/>
        <v>100</v>
      </c>
      <c r="Q4" s="15">
        <f t="shared" si="3"/>
        <v>100</v>
      </c>
      <c r="R4" s="15">
        <f t="shared" si="3"/>
        <v>100</v>
      </c>
      <c r="S4" s="15">
        <f t="shared" si="3"/>
        <v>100</v>
      </c>
      <c r="T4" s="15">
        <f t="shared" si="3"/>
        <v>100</v>
      </c>
      <c r="U4" s="15">
        <f t="shared" si="3"/>
        <v>100</v>
      </c>
      <c r="V4" s="15">
        <f t="shared" si="3"/>
        <v>100</v>
      </c>
      <c r="W4" s="15">
        <f t="shared" si="3"/>
        <v>100</v>
      </c>
      <c r="X4" s="15">
        <f t="shared" si="3"/>
        <v>100</v>
      </c>
      <c r="Y4" s="15">
        <f t="shared" si="3"/>
        <v>100</v>
      </c>
      <c r="Z4" s="15">
        <f t="shared" si="3"/>
        <v>100</v>
      </c>
      <c r="AA4" s="15">
        <f t="shared" si="3"/>
        <v>100</v>
      </c>
      <c r="AB4" s="15">
        <f t="shared" si="3"/>
        <v>100</v>
      </c>
      <c r="AC4" s="15">
        <f t="shared" si="3"/>
        <v>100</v>
      </c>
      <c r="AD4" s="15">
        <f t="shared" si="3"/>
        <v>100</v>
      </c>
      <c r="AE4" s="15">
        <f t="shared" si="3"/>
        <v>100</v>
      </c>
      <c r="AF4" s="15">
        <f t="shared" si="3"/>
        <v>100</v>
      </c>
      <c r="AG4" s="15">
        <f t="shared" si="3"/>
        <v>100</v>
      </c>
      <c r="AH4" s="15">
        <f t="shared" si="3"/>
        <v>100</v>
      </c>
      <c r="AI4" s="15">
        <f t="shared" si="3"/>
        <v>100</v>
      </c>
      <c r="AJ4" s="15">
        <f t="shared" si="3"/>
        <v>100</v>
      </c>
      <c r="AK4" s="15">
        <f t="shared" si="3"/>
        <v>100</v>
      </c>
      <c r="AL4" s="15">
        <f t="shared" si="3"/>
        <v>100</v>
      </c>
      <c r="AM4" s="15">
        <f t="shared" si="3"/>
        <v>100</v>
      </c>
      <c r="AN4" s="15">
        <f t="shared" si="3"/>
        <v>100</v>
      </c>
      <c r="AO4" s="15">
        <f t="shared" si="3"/>
        <v>100</v>
      </c>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row>
    <row r="5" outlineLevel="1">
      <c r="A5" s="22"/>
      <c r="B5" s="22" t="s">
        <v>17</v>
      </c>
      <c r="C5" s="24"/>
      <c r="D5" s="15"/>
      <c r="E5" s="15"/>
      <c r="F5" s="15"/>
      <c r="G5" s="15"/>
      <c r="H5" s="15"/>
      <c r="I5" s="15"/>
      <c r="J5" s="15"/>
      <c r="K5" s="15"/>
      <c r="L5" s="15"/>
      <c r="M5" s="15"/>
      <c r="N5" s="15"/>
      <c r="O5" s="15"/>
      <c r="P5" s="15"/>
      <c r="Q5" s="15"/>
      <c r="R5" s="15"/>
      <c r="S5" s="15"/>
      <c r="T5" s="15"/>
      <c r="U5" s="15"/>
      <c r="V5" s="24">
        <v>75.0</v>
      </c>
      <c r="W5" s="24">
        <f t="shared" ref="W5:AO5" si="4">V5</f>
        <v>75</v>
      </c>
      <c r="X5" s="24">
        <f t="shared" si="4"/>
        <v>75</v>
      </c>
      <c r="Y5" s="24">
        <f t="shared" si="4"/>
        <v>75</v>
      </c>
      <c r="Z5" s="24">
        <f t="shared" si="4"/>
        <v>75</v>
      </c>
      <c r="AA5" s="24">
        <f t="shared" si="4"/>
        <v>75</v>
      </c>
      <c r="AB5" s="24">
        <f t="shared" si="4"/>
        <v>75</v>
      </c>
      <c r="AC5" s="24">
        <f t="shared" si="4"/>
        <v>75</v>
      </c>
      <c r="AD5" s="24">
        <f t="shared" si="4"/>
        <v>75</v>
      </c>
      <c r="AE5" s="24">
        <f t="shared" si="4"/>
        <v>75</v>
      </c>
      <c r="AF5" s="24">
        <f t="shared" si="4"/>
        <v>75</v>
      </c>
      <c r="AG5" s="24">
        <f t="shared" si="4"/>
        <v>75</v>
      </c>
      <c r="AH5" s="24">
        <f t="shared" si="4"/>
        <v>75</v>
      </c>
      <c r="AI5" s="24">
        <f t="shared" si="4"/>
        <v>75</v>
      </c>
      <c r="AJ5" s="24">
        <f t="shared" si="4"/>
        <v>75</v>
      </c>
      <c r="AK5" s="24">
        <f t="shared" si="4"/>
        <v>75</v>
      </c>
      <c r="AL5" s="24">
        <f t="shared" si="4"/>
        <v>75</v>
      </c>
      <c r="AM5" s="24">
        <f t="shared" si="4"/>
        <v>75</v>
      </c>
      <c r="AN5" s="24">
        <f t="shared" si="4"/>
        <v>75</v>
      </c>
      <c r="AO5" s="24">
        <f t="shared" si="4"/>
        <v>75</v>
      </c>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row>
    <row r="6" outlineLevel="1">
      <c r="A6" s="22"/>
      <c r="B6" s="22" t="s">
        <v>18</v>
      </c>
      <c r="C6" s="24"/>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24"/>
      <c r="AH6" s="24"/>
      <c r="AI6" s="24"/>
      <c r="AJ6" s="24"/>
      <c r="AK6" s="24"/>
      <c r="AL6" s="24"/>
      <c r="AM6" s="24"/>
      <c r="AN6" s="24"/>
      <c r="AO6" s="24"/>
      <c r="AP6" s="24">
        <v>55.0</v>
      </c>
      <c r="AQ6" s="24">
        <f t="shared" ref="AQ6:BT6" si="5">AP6</f>
        <v>55</v>
      </c>
      <c r="AR6" s="24">
        <f t="shared" si="5"/>
        <v>55</v>
      </c>
      <c r="AS6" s="24">
        <f t="shared" si="5"/>
        <v>55</v>
      </c>
      <c r="AT6" s="24">
        <f t="shared" si="5"/>
        <v>55</v>
      </c>
      <c r="AU6" s="24">
        <f t="shared" si="5"/>
        <v>55</v>
      </c>
      <c r="AV6" s="24">
        <f t="shared" si="5"/>
        <v>55</v>
      </c>
      <c r="AW6" s="24">
        <f t="shared" si="5"/>
        <v>55</v>
      </c>
      <c r="AX6" s="24">
        <f t="shared" si="5"/>
        <v>55</v>
      </c>
      <c r="AY6" s="24">
        <f t="shared" si="5"/>
        <v>55</v>
      </c>
      <c r="AZ6" s="24">
        <f t="shared" si="5"/>
        <v>55</v>
      </c>
      <c r="BA6" s="24">
        <f t="shared" si="5"/>
        <v>55</v>
      </c>
      <c r="BB6" s="24">
        <f t="shared" si="5"/>
        <v>55</v>
      </c>
      <c r="BC6" s="24">
        <f t="shared" si="5"/>
        <v>55</v>
      </c>
      <c r="BD6" s="24">
        <f t="shared" si="5"/>
        <v>55</v>
      </c>
      <c r="BE6" s="24">
        <f t="shared" si="5"/>
        <v>55</v>
      </c>
      <c r="BF6" s="24">
        <f t="shared" si="5"/>
        <v>55</v>
      </c>
      <c r="BG6" s="24">
        <f t="shared" si="5"/>
        <v>55</v>
      </c>
      <c r="BH6" s="24">
        <f t="shared" si="5"/>
        <v>55</v>
      </c>
      <c r="BI6" s="24">
        <f t="shared" si="5"/>
        <v>55</v>
      </c>
      <c r="BJ6" s="24">
        <f t="shared" si="5"/>
        <v>55</v>
      </c>
      <c r="BK6" s="24">
        <f t="shared" si="5"/>
        <v>55</v>
      </c>
      <c r="BL6" s="24">
        <f t="shared" si="5"/>
        <v>55</v>
      </c>
      <c r="BM6" s="24">
        <f t="shared" si="5"/>
        <v>55</v>
      </c>
      <c r="BN6" s="24">
        <f t="shared" si="5"/>
        <v>55</v>
      </c>
      <c r="BO6" s="24">
        <f t="shared" si="5"/>
        <v>55</v>
      </c>
      <c r="BP6" s="24">
        <f t="shared" si="5"/>
        <v>55</v>
      </c>
      <c r="BQ6" s="24">
        <f t="shared" si="5"/>
        <v>55</v>
      </c>
      <c r="BR6" s="24">
        <f t="shared" si="5"/>
        <v>55</v>
      </c>
      <c r="BS6" s="24">
        <f t="shared" si="5"/>
        <v>55</v>
      </c>
      <c r="BT6" s="24">
        <f t="shared" si="5"/>
        <v>55</v>
      </c>
    </row>
    <row r="7" outlineLevel="1">
      <c r="A7" s="22"/>
      <c r="B7" s="22" t="s">
        <v>49</v>
      </c>
      <c r="C7" s="24"/>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v>180.0</v>
      </c>
      <c r="AQ7" s="24">
        <f t="shared" ref="AQ7:BT7" si="6">AP7</f>
        <v>180</v>
      </c>
      <c r="AR7" s="24">
        <f t="shared" si="6"/>
        <v>180</v>
      </c>
      <c r="AS7" s="24">
        <f t="shared" si="6"/>
        <v>180</v>
      </c>
      <c r="AT7" s="24">
        <f t="shared" si="6"/>
        <v>180</v>
      </c>
      <c r="AU7" s="24">
        <f t="shared" si="6"/>
        <v>180</v>
      </c>
      <c r="AV7" s="24">
        <f t="shared" si="6"/>
        <v>180</v>
      </c>
      <c r="AW7" s="24">
        <f t="shared" si="6"/>
        <v>180</v>
      </c>
      <c r="AX7" s="24">
        <f t="shared" si="6"/>
        <v>180</v>
      </c>
      <c r="AY7" s="24">
        <f t="shared" si="6"/>
        <v>180</v>
      </c>
      <c r="AZ7" s="24">
        <f t="shared" si="6"/>
        <v>180</v>
      </c>
      <c r="BA7" s="24">
        <f t="shared" si="6"/>
        <v>180</v>
      </c>
      <c r="BB7" s="24">
        <f t="shared" si="6"/>
        <v>180</v>
      </c>
      <c r="BC7" s="24">
        <f t="shared" si="6"/>
        <v>180</v>
      </c>
      <c r="BD7" s="24">
        <f t="shared" si="6"/>
        <v>180</v>
      </c>
      <c r="BE7" s="24">
        <f t="shared" si="6"/>
        <v>180</v>
      </c>
      <c r="BF7" s="24">
        <f t="shared" si="6"/>
        <v>180</v>
      </c>
      <c r="BG7" s="24">
        <f t="shared" si="6"/>
        <v>180</v>
      </c>
      <c r="BH7" s="24">
        <f t="shared" si="6"/>
        <v>180</v>
      </c>
      <c r="BI7" s="24">
        <f t="shared" si="6"/>
        <v>180</v>
      </c>
      <c r="BJ7" s="24">
        <f t="shared" si="6"/>
        <v>180</v>
      </c>
      <c r="BK7" s="24">
        <f t="shared" si="6"/>
        <v>180</v>
      </c>
      <c r="BL7" s="24">
        <f t="shared" si="6"/>
        <v>180</v>
      </c>
      <c r="BM7" s="24">
        <f t="shared" si="6"/>
        <v>180</v>
      </c>
      <c r="BN7" s="24">
        <f t="shared" si="6"/>
        <v>180</v>
      </c>
      <c r="BO7" s="24">
        <f t="shared" si="6"/>
        <v>180</v>
      </c>
      <c r="BP7" s="24">
        <f t="shared" si="6"/>
        <v>180</v>
      </c>
      <c r="BQ7" s="24">
        <f t="shared" si="6"/>
        <v>180</v>
      </c>
      <c r="BR7" s="24">
        <f t="shared" si="6"/>
        <v>180</v>
      </c>
      <c r="BS7" s="24">
        <f t="shared" si="6"/>
        <v>180</v>
      </c>
      <c r="BT7" s="24">
        <f t="shared" si="6"/>
        <v>180</v>
      </c>
    </row>
    <row r="8" outlineLevel="1">
      <c r="A8" s="64"/>
      <c r="B8" s="22" t="s">
        <v>20</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row>
    <row r="9" outlineLevel="1">
      <c r="A9" s="27"/>
      <c r="B9" s="21" t="s">
        <v>21</v>
      </c>
      <c r="C9" s="19">
        <f t="shared" ref="C9:BT9" si="7">SUM(C4:C8)</f>
        <v>432</v>
      </c>
      <c r="D9" s="19" t="str">
        <f t="shared" si="7"/>
        <v>#REF!</v>
      </c>
      <c r="E9" s="19">
        <f t="shared" si="7"/>
        <v>0</v>
      </c>
      <c r="F9" s="19">
        <f t="shared" si="7"/>
        <v>0</v>
      </c>
      <c r="G9" s="19">
        <f t="shared" si="7"/>
        <v>0</v>
      </c>
      <c r="H9" s="19">
        <f t="shared" si="7"/>
        <v>0</v>
      </c>
      <c r="I9" s="19">
        <f t="shared" si="7"/>
        <v>0</v>
      </c>
      <c r="J9" s="19">
        <f t="shared" si="7"/>
        <v>100</v>
      </c>
      <c r="K9" s="19">
        <f t="shared" si="7"/>
        <v>100</v>
      </c>
      <c r="L9" s="19">
        <f t="shared" si="7"/>
        <v>100</v>
      </c>
      <c r="M9" s="19">
        <f t="shared" si="7"/>
        <v>100</v>
      </c>
      <c r="N9" s="19">
        <f t="shared" si="7"/>
        <v>100</v>
      </c>
      <c r="O9" s="19">
        <f t="shared" si="7"/>
        <v>100</v>
      </c>
      <c r="P9" s="19">
        <f t="shared" si="7"/>
        <v>100</v>
      </c>
      <c r="Q9" s="19">
        <f t="shared" si="7"/>
        <v>100</v>
      </c>
      <c r="R9" s="19">
        <f t="shared" si="7"/>
        <v>100</v>
      </c>
      <c r="S9" s="19">
        <f t="shared" si="7"/>
        <v>100</v>
      </c>
      <c r="T9" s="19">
        <f t="shared" si="7"/>
        <v>100</v>
      </c>
      <c r="U9" s="19">
        <f t="shared" si="7"/>
        <v>100</v>
      </c>
      <c r="V9" s="19">
        <f t="shared" si="7"/>
        <v>175</v>
      </c>
      <c r="W9" s="19">
        <f t="shared" si="7"/>
        <v>175</v>
      </c>
      <c r="X9" s="19">
        <f t="shared" si="7"/>
        <v>175</v>
      </c>
      <c r="Y9" s="19">
        <f t="shared" si="7"/>
        <v>175</v>
      </c>
      <c r="Z9" s="19">
        <f t="shared" si="7"/>
        <v>175</v>
      </c>
      <c r="AA9" s="19">
        <f t="shared" si="7"/>
        <v>175</v>
      </c>
      <c r="AB9" s="19">
        <f t="shared" si="7"/>
        <v>175</v>
      </c>
      <c r="AC9" s="19">
        <f t="shared" si="7"/>
        <v>175</v>
      </c>
      <c r="AD9" s="19">
        <f t="shared" si="7"/>
        <v>175</v>
      </c>
      <c r="AE9" s="19">
        <f t="shared" si="7"/>
        <v>175</v>
      </c>
      <c r="AF9" s="19">
        <f t="shared" si="7"/>
        <v>175</v>
      </c>
      <c r="AG9" s="19">
        <f t="shared" si="7"/>
        <v>175</v>
      </c>
      <c r="AH9" s="19">
        <f t="shared" si="7"/>
        <v>175</v>
      </c>
      <c r="AI9" s="19">
        <f t="shared" si="7"/>
        <v>175</v>
      </c>
      <c r="AJ9" s="19">
        <f t="shared" si="7"/>
        <v>175</v>
      </c>
      <c r="AK9" s="19">
        <f t="shared" si="7"/>
        <v>175</v>
      </c>
      <c r="AL9" s="19">
        <f t="shared" si="7"/>
        <v>175</v>
      </c>
      <c r="AM9" s="19">
        <f t="shared" si="7"/>
        <v>175</v>
      </c>
      <c r="AN9" s="19">
        <f t="shared" si="7"/>
        <v>175</v>
      </c>
      <c r="AO9" s="19">
        <f t="shared" si="7"/>
        <v>175</v>
      </c>
      <c r="AP9" s="19">
        <f t="shared" si="7"/>
        <v>235</v>
      </c>
      <c r="AQ9" s="19">
        <f t="shared" si="7"/>
        <v>235</v>
      </c>
      <c r="AR9" s="19">
        <f t="shared" si="7"/>
        <v>235</v>
      </c>
      <c r="AS9" s="19">
        <f t="shared" si="7"/>
        <v>235</v>
      </c>
      <c r="AT9" s="19">
        <f t="shared" si="7"/>
        <v>235</v>
      </c>
      <c r="AU9" s="19">
        <f t="shared" si="7"/>
        <v>235</v>
      </c>
      <c r="AV9" s="19">
        <f t="shared" si="7"/>
        <v>235</v>
      </c>
      <c r="AW9" s="19">
        <f t="shared" si="7"/>
        <v>235</v>
      </c>
      <c r="AX9" s="19">
        <f t="shared" si="7"/>
        <v>235</v>
      </c>
      <c r="AY9" s="19">
        <f t="shared" si="7"/>
        <v>235</v>
      </c>
      <c r="AZ9" s="19">
        <f t="shared" si="7"/>
        <v>235</v>
      </c>
      <c r="BA9" s="19">
        <f t="shared" si="7"/>
        <v>235</v>
      </c>
      <c r="BB9" s="19">
        <f t="shared" si="7"/>
        <v>235</v>
      </c>
      <c r="BC9" s="19">
        <f t="shared" si="7"/>
        <v>235</v>
      </c>
      <c r="BD9" s="19">
        <f t="shared" si="7"/>
        <v>235</v>
      </c>
      <c r="BE9" s="19">
        <f t="shared" si="7"/>
        <v>235</v>
      </c>
      <c r="BF9" s="19">
        <f t="shared" si="7"/>
        <v>235</v>
      </c>
      <c r="BG9" s="19">
        <f t="shared" si="7"/>
        <v>235</v>
      </c>
      <c r="BH9" s="19">
        <f t="shared" si="7"/>
        <v>235</v>
      </c>
      <c r="BI9" s="19">
        <f t="shared" si="7"/>
        <v>235</v>
      </c>
      <c r="BJ9" s="19">
        <f t="shared" si="7"/>
        <v>235</v>
      </c>
      <c r="BK9" s="19">
        <f t="shared" si="7"/>
        <v>235</v>
      </c>
      <c r="BL9" s="19">
        <f t="shared" si="7"/>
        <v>235</v>
      </c>
      <c r="BM9" s="19">
        <f t="shared" si="7"/>
        <v>235</v>
      </c>
      <c r="BN9" s="19">
        <f t="shared" si="7"/>
        <v>235</v>
      </c>
      <c r="BO9" s="19">
        <f t="shared" si="7"/>
        <v>235</v>
      </c>
      <c r="BP9" s="19">
        <f t="shared" si="7"/>
        <v>235</v>
      </c>
      <c r="BQ9" s="19">
        <f t="shared" si="7"/>
        <v>235</v>
      </c>
      <c r="BR9" s="19">
        <f t="shared" si="7"/>
        <v>235</v>
      </c>
      <c r="BS9" s="19">
        <f t="shared" si="7"/>
        <v>235</v>
      </c>
      <c r="BT9" s="19">
        <f t="shared" si="7"/>
        <v>235</v>
      </c>
    </row>
    <row r="10" outlineLevel="1">
      <c r="A10" s="34"/>
      <c r="B10" s="34" t="s">
        <v>22</v>
      </c>
      <c r="C10" s="24">
        <f t="shared" ref="C10:BT10" si="8">(-C$42+C$43-C$47+C$48+C$54)/2</f>
        <v>160.5</v>
      </c>
      <c r="D10" s="24">
        <f t="shared" si="8"/>
        <v>160.5</v>
      </c>
      <c r="E10" s="24">
        <f t="shared" si="8"/>
        <v>232.5</v>
      </c>
      <c r="F10" s="24">
        <f t="shared" si="8"/>
        <v>232.5</v>
      </c>
      <c r="G10" s="24">
        <f t="shared" si="8"/>
        <v>271.5</v>
      </c>
      <c r="H10" s="24">
        <f t="shared" si="8"/>
        <v>274.5</v>
      </c>
      <c r="I10" s="24">
        <f t="shared" si="8"/>
        <v>277.5</v>
      </c>
      <c r="J10" s="24">
        <f t="shared" si="8"/>
        <v>280.5</v>
      </c>
      <c r="K10" s="24">
        <f t="shared" si="8"/>
        <v>283.5</v>
      </c>
      <c r="L10" s="24">
        <f t="shared" si="8"/>
        <v>295.5</v>
      </c>
      <c r="M10" s="24">
        <f t="shared" si="8"/>
        <v>295.5</v>
      </c>
      <c r="N10" s="24">
        <f t="shared" si="8"/>
        <v>307.5</v>
      </c>
      <c r="O10" s="24">
        <f t="shared" si="8"/>
        <v>307.5</v>
      </c>
      <c r="P10" s="24">
        <f t="shared" si="8"/>
        <v>307.5</v>
      </c>
      <c r="Q10" s="24">
        <f t="shared" si="8"/>
        <v>307.5</v>
      </c>
      <c r="R10" s="24">
        <f t="shared" si="8"/>
        <v>317.5</v>
      </c>
      <c r="S10" s="24">
        <f t="shared" si="8"/>
        <v>317.5</v>
      </c>
      <c r="T10" s="24">
        <f t="shared" si="8"/>
        <v>333.5</v>
      </c>
      <c r="U10" s="24">
        <f t="shared" si="8"/>
        <v>333.5</v>
      </c>
      <c r="V10" s="24">
        <f t="shared" si="8"/>
        <v>339.5</v>
      </c>
      <c r="W10" s="24">
        <f t="shared" si="8"/>
        <v>339.5</v>
      </c>
      <c r="X10" s="24">
        <f t="shared" si="8"/>
        <v>354.5</v>
      </c>
      <c r="Y10" s="24">
        <f t="shared" si="8"/>
        <v>339.5</v>
      </c>
      <c r="Z10" s="24">
        <f t="shared" si="8"/>
        <v>354.5</v>
      </c>
      <c r="AA10" s="24">
        <f t="shared" si="8"/>
        <v>339.5</v>
      </c>
      <c r="AB10" s="24">
        <f t="shared" si="8"/>
        <v>339.5</v>
      </c>
      <c r="AC10" s="24">
        <f t="shared" si="8"/>
        <v>339.5</v>
      </c>
      <c r="AD10" s="24">
        <f t="shared" si="8"/>
        <v>266.5</v>
      </c>
      <c r="AE10" s="24">
        <f t="shared" si="8"/>
        <v>266.5</v>
      </c>
      <c r="AF10" s="24">
        <f t="shared" si="8"/>
        <v>193.5</v>
      </c>
      <c r="AG10" s="24">
        <f t="shared" si="8"/>
        <v>193.5</v>
      </c>
      <c r="AH10" s="24">
        <f t="shared" si="8"/>
        <v>193.5</v>
      </c>
      <c r="AI10" s="24">
        <f t="shared" si="8"/>
        <v>193.5</v>
      </c>
      <c r="AJ10" s="24">
        <f t="shared" si="8"/>
        <v>193.5</v>
      </c>
      <c r="AK10" s="24">
        <f t="shared" si="8"/>
        <v>193.5</v>
      </c>
      <c r="AL10" s="24">
        <f t="shared" si="8"/>
        <v>193.5</v>
      </c>
      <c r="AM10" s="24">
        <f t="shared" si="8"/>
        <v>193.5</v>
      </c>
      <c r="AN10" s="24">
        <f t="shared" si="8"/>
        <v>193.5</v>
      </c>
      <c r="AO10" s="24">
        <f t="shared" si="8"/>
        <v>193.5</v>
      </c>
      <c r="AP10" s="24">
        <f t="shared" si="8"/>
        <v>193.5</v>
      </c>
      <c r="AQ10" s="24">
        <f t="shared" si="8"/>
        <v>193.5</v>
      </c>
      <c r="AR10" s="24">
        <f t="shared" si="8"/>
        <v>193.5</v>
      </c>
      <c r="AS10" s="24">
        <f t="shared" si="8"/>
        <v>193.5</v>
      </c>
      <c r="AT10" s="24">
        <f t="shared" si="8"/>
        <v>193.5</v>
      </c>
      <c r="AU10" s="24">
        <f t="shared" si="8"/>
        <v>193.5</v>
      </c>
      <c r="AV10" s="24">
        <f t="shared" si="8"/>
        <v>193.5</v>
      </c>
      <c r="AW10" s="24">
        <f t="shared" si="8"/>
        <v>193.5</v>
      </c>
      <c r="AX10" s="24">
        <f t="shared" si="8"/>
        <v>193.5</v>
      </c>
      <c r="AY10" s="24">
        <f t="shared" si="8"/>
        <v>193.5</v>
      </c>
      <c r="AZ10" s="24">
        <f t="shared" si="8"/>
        <v>193.5</v>
      </c>
      <c r="BA10" s="24">
        <f t="shared" si="8"/>
        <v>193.5</v>
      </c>
      <c r="BB10" s="24">
        <f t="shared" si="8"/>
        <v>193.5</v>
      </c>
      <c r="BC10" s="24">
        <f t="shared" si="8"/>
        <v>193.5</v>
      </c>
      <c r="BD10" s="24">
        <f t="shared" si="8"/>
        <v>193.5</v>
      </c>
      <c r="BE10" s="24">
        <f t="shared" si="8"/>
        <v>193.5</v>
      </c>
      <c r="BF10" s="24">
        <f t="shared" si="8"/>
        <v>193.5</v>
      </c>
      <c r="BG10" s="24">
        <f t="shared" si="8"/>
        <v>193.5</v>
      </c>
      <c r="BH10" s="24">
        <f t="shared" si="8"/>
        <v>193.5</v>
      </c>
      <c r="BI10" s="24">
        <f t="shared" si="8"/>
        <v>193.5</v>
      </c>
      <c r="BJ10" s="24">
        <f t="shared" si="8"/>
        <v>193.5</v>
      </c>
      <c r="BK10" s="24">
        <f t="shared" si="8"/>
        <v>193.5</v>
      </c>
      <c r="BL10" s="24">
        <f t="shared" si="8"/>
        <v>193.5</v>
      </c>
      <c r="BM10" s="24">
        <f t="shared" si="8"/>
        <v>193.5</v>
      </c>
      <c r="BN10" s="24">
        <f t="shared" si="8"/>
        <v>193.5</v>
      </c>
      <c r="BO10" s="24">
        <f t="shared" si="8"/>
        <v>193.5</v>
      </c>
      <c r="BP10" s="24">
        <f t="shared" si="8"/>
        <v>193.5</v>
      </c>
      <c r="BQ10" s="24">
        <f t="shared" si="8"/>
        <v>193.5</v>
      </c>
      <c r="BR10" s="24">
        <f t="shared" si="8"/>
        <v>193.5</v>
      </c>
      <c r="BS10" s="24">
        <f t="shared" si="8"/>
        <v>193.5</v>
      </c>
      <c r="BT10" s="24">
        <f t="shared" si="8"/>
        <v>193.5</v>
      </c>
    </row>
    <row r="11" outlineLevel="1">
      <c r="A11" s="34"/>
      <c r="B11" s="75" t="s">
        <v>17</v>
      </c>
      <c r="C11" s="24">
        <v>40.0</v>
      </c>
      <c r="D11" s="24">
        <f t="shared" ref="D11:U11" si="9">C11</f>
        <v>40</v>
      </c>
      <c r="E11" s="24">
        <f t="shared" si="9"/>
        <v>40</v>
      </c>
      <c r="F11" s="24">
        <f t="shared" si="9"/>
        <v>40</v>
      </c>
      <c r="G11" s="24">
        <f t="shared" si="9"/>
        <v>40</v>
      </c>
      <c r="H11" s="24">
        <f t="shared" si="9"/>
        <v>40</v>
      </c>
      <c r="I11" s="24">
        <f t="shared" si="9"/>
        <v>40</v>
      </c>
      <c r="J11" s="24">
        <f t="shared" si="9"/>
        <v>40</v>
      </c>
      <c r="K11" s="24">
        <f t="shared" si="9"/>
        <v>40</v>
      </c>
      <c r="L11" s="24">
        <f t="shared" si="9"/>
        <v>40</v>
      </c>
      <c r="M11" s="24">
        <f t="shared" si="9"/>
        <v>40</v>
      </c>
      <c r="N11" s="24">
        <f t="shared" si="9"/>
        <v>40</v>
      </c>
      <c r="O11" s="24">
        <f t="shared" si="9"/>
        <v>40</v>
      </c>
      <c r="P11" s="24">
        <f t="shared" si="9"/>
        <v>40</v>
      </c>
      <c r="Q11" s="24">
        <f t="shared" si="9"/>
        <v>40</v>
      </c>
      <c r="R11" s="24">
        <f t="shared" si="9"/>
        <v>40</v>
      </c>
      <c r="S11" s="24">
        <f t="shared" si="9"/>
        <v>40</v>
      </c>
      <c r="T11" s="24">
        <f t="shared" si="9"/>
        <v>40</v>
      </c>
      <c r="U11" s="24">
        <f t="shared" si="9"/>
        <v>40</v>
      </c>
      <c r="V11" s="24"/>
      <c r="W11" s="24"/>
      <c r="X11" s="24"/>
      <c r="Y11" s="24"/>
      <c r="Z11" s="24"/>
      <c r="AA11" s="24"/>
      <c r="AB11" s="24"/>
      <c r="AC11" s="24"/>
      <c r="AD11" s="24"/>
      <c r="AE11" s="24"/>
      <c r="AF11" s="24"/>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row>
    <row r="12" outlineLevel="1">
      <c r="A12" s="34"/>
      <c r="B12" s="75" t="s">
        <v>18</v>
      </c>
      <c r="C12" s="24">
        <f>2.7*12</f>
        <v>32.4</v>
      </c>
      <c r="D12" s="24">
        <f t="shared" ref="D12:U12" si="10">C12</f>
        <v>32.4</v>
      </c>
      <c r="E12" s="24">
        <f t="shared" si="10"/>
        <v>32.4</v>
      </c>
      <c r="F12" s="24">
        <f t="shared" si="10"/>
        <v>32.4</v>
      </c>
      <c r="G12" s="24">
        <f t="shared" si="10"/>
        <v>32.4</v>
      </c>
      <c r="H12" s="24">
        <f t="shared" si="10"/>
        <v>32.4</v>
      </c>
      <c r="I12" s="24">
        <f t="shared" si="10"/>
        <v>32.4</v>
      </c>
      <c r="J12" s="24">
        <f t="shared" si="10"/>
        <v>32.4</v>
      </c>
      <c r="K12" s="24">
        <f t="shared" si="10"/>
        <v>32.4</v>
      </c>
      <c r="L12" s="24">
        <f t="shared" si="10"/>
        <v>32.4</v>
      </c>
      <c r="M12" s="24">
        <f t="shared" si="10"/>
        <v>32.4</v>
      </c>
      <c r="N12" s="24">
        <f t="shared" si="10"/>
        <v>32.4</v>
      </c>
      <c r="O12" s="24">
        <f t="shared" si="10"/>
        <v>32.4</v>
      </c>
      <c r="P12" s="24">
        <f t="shared" si="10"/>
        <v>32.4</v>
      </c>
      <c r="Q12" s="24">
        <f t="shared" si="10"/>
        <v>32.4</v>
      </c>
      <c r="R12" s="24">
        <f t="shared" si="10"/>
        <v>32.4</v>
      </c>
      <c r="S12" s="24">
        <f t="shared" si="10"/>
        <v>32.4</v>
      </c>
      <c r="T12" s="24">
        <f t="shared" si="10"/>
        <v>32.4</v>
      </c>
      <c r="U12" s="24">
        <f t="shared" si="10"/>
        <v>32.4</v>
      </c>
      <c r="V12" s="24"/>
      <c r="W12" s="24"/>
      <c r="X12" s="24"/>
      <c r="Y12" s="24"/>
      <c r="Z12" s="24"/>
      <c r="AA12" s="24"/>
      <c r="AB12" s="24"/>
      <c r="AC12" s="24"/>
      <c r="AD12" s="24"/>
      <c r="AE12" s="24"/>
      <c r="AF12" s="24"/>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row>
    <row r="13" outlineLevel="1">
      <c r="A13" s="34"/>
      <c r="B13" s="75" t="s">
        <v>20</v>
      </c>
      <c r="C13" s="24">
        <v>36.0</v>
      </c>
      <c r="D13" s="24">
        <f t="shared" ref="D13:BT13" si="11">C13</f>
        <v>36</v>
      </c>
      <c r="E13" s="24">
        <f t="shared" si="11"/>
        <v>36</v>
      </c>
      <c r="F13" s="24">
        <f t="shared" si="11"/>
        <v>36</v>
      </c>
      <c r="G13" s="24">
        <f t="shared" si="11"/>
        <v>36</v>
      </c>
      <c r="H13" s="24">
        <f t="shared" si="11"/>
        <v>36</v>
      </c>
      <c r="I13" s="24">
        <f t="shared" si="11"/>
        <v>36</v>
      </c>
      <c r="J13" s="24">
        <f t="shared" si="11"/>
        <v>36</v>
      </c>
      <c r="K13" s="24">
        <f t="shared" si="11"/>
        <v>36</v>
      </c>
      <c r="L13" s="24">
        <f t="shared" si="11"/>
        <v>36</v>
      </c>
      <c r="M13" s="24">
        <f t="shared" si="11"/>
        <v>36</v>
      </c>
      <c r="N13" s="24">
        <f t="shared" si="11"/>
        <v>36</v>
      </c>
      <c r="O13" s="24">
        <f t="shared" si="11"/>
        <v>36</v>
      </c>
      <c r="P13" s="24">
        <f t="shared" si="11"/>
        <v>36</v>
      </c>
      <c r="Q13" s="24">
        <f t="shared" si="11"/>
        <v>36</v>
      </c>
      <c r="R13" s="24">
        <f t="shared" si="11"/>
        <v>36</v>
      </c>
      <c r="S13" s="24">
        <f t="shared" si="11"/>
        <v>36</v>
      </c>
      <c r="T13" s="24">
        <f t="shared" si="11"/>
        <v>36</v>
      </c>
      <c r="U13" s="24">
        <f t="shared" si="11"/>
        <v>36</v>
      </c>
      <c r="V13" s="24">
        <f t="shared" si="11"/>
        <v>36</v>
      </c>
      <c r="W13" s="24">
        <f t="shared" si="11"/>
        <v>36</v>
      </c>
      <c r="X13" s="24">
        <f t="shared" si="11"/>
        <v>36</v>
      </c>
      <c r="Y13" s="24">
        <f t="shared" si="11"/>
        <v>36</v>
      </c>
      <c r="Z13" s="24">
        <f t="shared" si="11"/>
        <v>36</v>
      </c>
      <c r="AA13" s="24">
        <f t="shared" si="11"/>
        <v>36</v>
      </c>
      <c r="AB13" s="24">
        <f t="shared" si="11"/>
        <v>36</v>
      </c>
      <c r="AC13" s="24">
        <f t="shared" si="11"/>
        <v>36</v>
      </c>
      <c r="AD13" s="24">
        <f t="shared" si="11"/>
        <v>36</v>
      </c>
      <c r="AE13" s="24">
        <f t="shared" si="11"/>
        <v>36</v>
      </c>
      <c r="AF13" s="24">
        <f t="shared" si="11"/>
        <v>36</v>
      </c>
      <c r="AG13" s="24">
        <f t="shared" si="11"/>
        <v>36</v>
      </c>
      <c r="AH13" s="24">
        <f t="shared" si="11"/>
        <v>36</v>
      </c>
      <c r="AI13" s="24">
        <f t="shared" si="11"/>
        <v>36</v>
      </c>
      <c r="AJ13" s="24">
        <f t="shared" si="11"/>
        <v>36</v>
      </c>
      <c r="AK13" s="24">
        <f t="shared" si="11"/>
        <v>36</v>
      </c>
      <c r="AL13" s="24">
        <f t="shared" si="11"/>
        <v>36</v>
      </c>
      <c r="AM13" s="24">
        <f t="shared" si="11"/>
        <v>36</v>
      </c>
      <c r="AN13" s="24">
        <f t="shared" si="11"/>
        <v>36</v>
      </c>
      <c r="AO13" s="24">
        <f t="shared" si="11"/>
        <v>36</v>
      </c>
      <c r="AP13" s="24">
        <f t="shared" si="11"/>
        <v>36</v>
      </c>
      <c r="AQ13" s="24">
        <f t="shared" si="11"/>
        <v>36</v>
      </c>
      <c r="AR13" s="24">
        <f t="shared" si="11"/>
        <v>36</v>
      </c>
      <c r="AS13" s="24">
        <f t="shared" si="11"/>
        <v>36</v>
      </c>
      <c r="AT13" s="24">
        <f t="shared" si="11"/>
        <v>36</v>
      </c>
      <c r="AU13" s="24">
        <f t="shared" si="11"/>
        <v>36</v>
      </c>
      <c r="AV13" s="24">
        <f t="shared" si="11"/>
        <v>36</v>
      </c>
      <c r="AW13" s="24">
        <f t="shared" si="11"/>
        <v>36</v>
      </c>
      <c r="AX13" s="24">
        <f t="shared" si="11"/>
        <v>36</v>
      </c>
      <c r="AY13" s="24">
        <f t="shared" si="11"/>
        <v>36</v>
      </c>
      <c r="AZ13" s="24">
        <f t="shared" si="11"/>
        <v>36</v>
      </c>
      <c r="BA13" s="24">
        <f t="shared" si="11"/>
        <v>36</v>
      </c>
      <c r="BB13" s="24">
        <f t="shared" si="11"/>
        <v>36</v>
      </c>
      <c r="BC13" s="24">
        <f t="shared" si="11"/>
        <v>36</v>
      </c>
      <c r="BD13" s="24">
        <f t="shared" si="11"/>
        <v>36</v>
      </c>
      <c r="BE13" s="24">
        <f t="shared" si="11"/>
        <v>36</v>
      </c>
      <c r="BF13" s="24">
        <f t="shared" si="11"/>
        <v>36</v>
      </c>
      <c r="BG13" s="24">
        <f t="shared" si="11"/>
        <v>36</v>
      </c>
      <c r="BH13" s="24">
        <f t="shared" si="11"/>
        <v>36</v>
      </c>
      <c r="BI13" s="24">
        <f t="shared" si="11"/>
        <v>36</v>
      </c>
      <c r="BJ13" s="24">
        <f t="shared" si="11"/>
        <v>36</v>
      </c>
      <c r="BK13" s="24">
        <f t="shared" si="11"/>
        <v>36</v>
      </c>
      <c r="BL13" s="24">
        <f t="shared" si="11"/>
        <v>36</v>
      </c>
      <c r="BM13" s="24">
        <f t="shared" si="11"/>
        <v>36</v>
      </c>
      <c r="BN13" s="24">
        <f t="shared" si="11"/>
        <v>36</v>
      </c>
      <c r="BO13" s="24">
        <f t="shared" si="11"/>
        <v>36</v>
      </c>
      <c r="BP13" s="24">
        <f t="shared" si="11"/>
        <v>36</v>
      </c>
      <c r="BQ13" s="24">
        <f t="shared" si="11"/>
        <v>36</v>
      </c>
      <c r="BR13" s="24">
        <f t="shared" si="11"/>
        <v>36</v>
      </c>
      <c r="BS13" s="24">
        <f t="shared" si="11"/>
        <v>36</v>
      </c>
      <c r="BT13" s="24">
        <f t="shared" si="11"/>
        <v>36</v>
      </c>
    </row>
    <row r="14" outlineLevel="1">
      <c r="A14" s="35"/>
      <c r="B14" s="33" t="s">
        <v>25</v>
      </c>
      <c r="C14" s="19">
        <f t="shared" ref="C14:BT14" si="12">SUM(C10:C13)</f>
        <v>268.9</v>
      </c>
      <c r="D14" s="19">
        <f t="shared" si="12"/>
        <v>268.9</v>
      </c>
      <c r="E14" s="19">
        <f t="shared" si="12"/>
        <v>340.9</v>
      </c>
      <c r="F14" s="19">
        <f t="shared" si="12"/>
        <v>340.9</v>
      </c>
      <c r="G14" s="19">
        <f t="shared" si="12"/>
        <v>379.9</v>
      </c>
      <c r="H14" s="19">
        <f t="shared" si="12"/>
        <v>382.9</v>
      </c>
      <c r="I14" s="19">
        <f t="shared" si="12"/>
        <v>385.9</v>
      </c>
      <c r="J14" s="19">
        <f t="shared" si="12"/>
        <v>388.9</v>
      </c>
      <c r="K14" s="19">
        <f t="shared" si="12"/>
        <v>391.9</v>
      </c>
      <c r="L14" s="19">
        <f t="shared" si="12"/>
        <v>403.9</v>
      </c>
      <c r="M14" s="19">
        <f t="shared" si="12"/>
        <v>403.9</v>
      </c>
      <c r="N14" s="19">
        <f t="shared" si="12"/>
        <v>415.9</v>
      </c>
      <c r="O14" s="19">
        <f t="shared" si="12"/>
        <v>415.9</v>
      </c>
      <c r="P14" s="19">
        <f t="shared" si="12"/>
        <v>415.9</v>
      </c>
      <c r="Q14" s="19">
        <f t="shared" si="12"/>
        <v>415.9</v>
      </c>
      <c r="R14" s="19">
        <f t="shared" si="12"/>
        <v>425.9</v>
      </c>
      <c r="S14" s="19">
        <f t="shared" si="12"/>
        <v>425.9</v>
      </c>
      <c r="T14" s="19">
        <f t="shared" si="12"/>
        <v>441.9</v>
      </c>
      <c r="U14" s="19">
        <f t="shared" si="12"/>
        <v>441.9</v>
      </c>
      <c r="V14" s="19">
        <f t="shared" si="12"/>
        <v>375.5</v>
      </c>
      <c r="W14" s="19">
        <f t="shared" si="12"/>
        <v>375.5</v>
      </c>
      <c r="X14" s="19">
        <f t="shared" si="12"/>
        <v>390.5</v>
      </c>
      <c r="Y14" s="19">
        <f t="shared" si="12"/>
        <v>375.5</v>
      </c>
      <c r="Z14" s="19">
        <f t="shared" si="12"/>
        <v>390.5</v>
      </c>
      <c r="AA14" s="19">
        <f t="shared" si="12"/>
        <v>375.5</v>
      </c>
      <c r="AB14" s="19">
        <f t="shared" si="12"/>
        <v>375.5</v>
      </c>
      <c r="AC14" s="19">
        <f t="shared" si="12"/>
        <v>375.5</v>
      </c>
      <c r="AD14" s="19">
        <f t="shared" si="12"/>
        <v>302.5</v>
      </c>
      <c r="AE14" s="19">
        <f t="shared" si="12"/>
        <v>302.5</v>
      </c>
      <c r="AF14" s="19">
        <f t="shared" si="12"/>
        <v>229.5</v>
      </c>
      <c r="AG14" s="19">
        <f t="shared" si="12"/>
        <v>229.5</v>
      </c>
      <c r="AH14" s="19">
        <f t="shared" si="12"/>
        <v>229.5</v>
      </c>
      <c r="AI14" s="19">
        <f t="shared" si="12"/>
        <v>229.5</v>
      </c>
      <c r="AJ14" s="19">
        <f t="shared" si="12"/>
        <v>229.5</v>
      </c>
      <c r="AK14" s="19">
        <f t="shared" si="12"/>
        <v>229.5</v>
      </c>
      <c r="AL14" s="19">
        <f t="shared" si="12"/>
        <v>229.5</v>
      </c>
      <c r="AM14" s="19">
        <f t="shared" si="12"/>
        <v>229.5</v>
      </c>
      <c r="AN14" s="19">
        <f t="shared" si="12"/>
        <v>229.5</v>
      </c>
      <c r="AO14" s="19">
        <f t="shared" si="12"/>
        <v>229.5</v>
      </c>
      <c r="AP14" s="19">
        <f t="shared" si="12"/>
        <v>229.5</v>
      </c>
      <c r="AQ14" s="19">
        <f t="shared" si="12"/>
        <v>229.5</v>
      </c>
      <c r="AR14" s="19">
        <f t="shared" si="12"/>
        <v>229.5</v>
      </c>
      <c r="AS14" s="19">
        <f t="shared" si="12"/>
        <v>229.5</v>
      </c>
      <c r="AT14" s="19">
        <f t="shared" si="12"/>
        <v>229.5</v>
      </c>
      <c r="AU14" s="19">
        <f t="shared" si="12"/>
        <v>229.5</v>
      </c>
      <c r="AV14" s="19">
        <f t="shared" si="12"/>
        <v>229.5</v>
      </c>
      <c r="AW14" s="19">
        <f t="shared" si="12"/>
        <v>229.5</v>
      </c>
      <c r="AX14" s="19">
        <f t="shared" si="12"/>
        <v>229.5</v>
      </c>
      <c r="AY14" s="19">
        <f t="shared" si="12"/>
        <v>229.5</v>
      </c>
      <c r="AZ14" s="19">
        <f t="shared" si="12"/>
        <v>229.5</v>
      </c>
      <c r="BA14" s="19">
        <f t="shared" si="12"/>
        <v>229.5</v>
      </c>
      <c r="BB14" s="19">
        <f t="shared" si="12"/>
        <v>229.5</v>
      </c>
      <c r="BC14" s="19">
        <f t="shared" si="12"/>
        <v>229.5</v>
      </c>
      <c r="BD14" s="19">
        <f t="shared" si="12"/>
        <v>229.5</v>
      </c>
      <c r="BE14" s="19">
        <f t="shared" si="12"/>
        <v>229.5</v>
      </c>
      <c r="BF14" s="19">
        <f t="shared" si="12"/>
        <v>229.5</v>
      </c>
      <c r="BG14" s="19">
        <f t="shared" si="12"/>
        <v>229.5</v>
      </c>
      <c r="BH14" s="19">
        <f t="shared" si="12"/>
        <v>229.5</v>
      </c>
      <c r="BI14" s="19">
        <f t="shared" si="12"/>
        <v>229.5</v>
      </c>
      <c r="BJ14" s="19">
        <f t="shared" si="12"/>
        <v>229.5</v>
      </c>
      <c r="BK14" s="19">
        <f t="shared" si="12"/>
        <v>229.5</v>
      </c>
      <c r="BL14" s="19">
        <f t="shared" si="12"/>
        <v>229.5</v>
      </c>
      <c r="BM14" s="19">
        <f t="shared" si="12"/>
        <v>229.5</v>
      </c>
      <c r="BN14" s="19">
        <f t="shared" si="12"/>
        <v>229.5</v>
      </c>
      <c r="BO14" s="19">
        <f t="shared" si="12"/>
        <v>229.5</v>
      </c>
      <c r="BP14" s="19">
        <f t="shared" si="12"/>
        <v>229.5</v>
      </c>
      <c r="BQ14" s="19">
        <f t="shared" si="12"/>
        <v>229.5</v>
      </c>
      <c r="BR14" s="19">
        <f t="shared" si="12"/>
        <v>229.5</v>
      </c>
      <c r="BS14" s="19">
        <f t="shared" si="12"/>
        <v>229.5</v>
      </c>
      <c r="BT14" s="19">
        <f t="shared" si="12"/>
        <v>229.5</v>
      </c>
    </row>
    <row r="15" outlineLevel="1">
      <c r="A15" s="36"/>
      <c r="B15" s="36" t="s">
        <v>26</v>
      </c>
      <c r="C15" s="19">
        <f t="shared" ref="C15:BT15" si="13">C9-C14</f>
        <v>163.1</v>
      </c>
      <c r="D15" s="19" t="str">
        <f t="shared" si="13"/>
        <v>#REF!</v>
      </c>
      <c r="E15" s="19">
        <f t="shared" si="13"/>
        <v>-340.9</v>
      </c>
      <c r="F15" s="19">
        <f t="shared" si="13"/>
        <v>-340.9</v>
      </c>
      <c r="G15" s="19">
        <f t="shared" si="13"/>
        <v>-379.9</v>
      </c>
      <c r="H15" s="19">
        <f t="shared" si="13"/>
        <v>-382.9</v>
      </c>
      <c r="I15" s="19">
        <f t="shared" si="13"/>
        <v>-385.9</v>
      </c>
      <c r="J15" s="19">
        <f t="shared" si="13"/>
        <v>-288.9</v>
      </c>
      <c r="K15" s="19">
        <f t="shared" si="13"/>
        <v>-291.9</v>
      </c>
      <c r="L15" s="19">
        <f t="shared" si="13"/>
        <v>-303.9</v>
      </c>
      <c r="M15" s="19">
        <f t="shared" si="13"/>
        <v>-303.9</v>
      </c>
      <c r="N15" s="19">
        <f t="shared" si="13"/>
        <v>-315.9</v>
      </c>
      <c r="O15" s="19">
        <f t="shared" si="13"/>
        <v>-315.9</v>
      </c>
      <c r="P15" s="19">
        <f t="shared" si="13"/>
        <v>-315.9</v>
      </c>
      <c r="Q15" s="19">
        <f t="shared" si="13"/>
        <v>-315.9</v>
      </c>
      <c r="R15" s="19">
        <f t="shared" si="13"/>
        <v>-325.9</v>
      </c>
      <c r="S15" s="19">
        <f t="shared" si="13"/>
        <v>-325.9</v>
      </c>
      <c r="T15" s="19">
        <f t="shared" si="13"/>
        <v>-341.9</v>
      </c>
      <c r="U15" s="19">
        <f t="shared" si="13"/>
        <v>-341.9</v>
      </c>
      <c r="V15" s="19">
        <f t="shared" si="13"/>
        <v>-200.5</v>
      </c>
      <c r="W15" s="19">
        <f t="shared" si="13"/>
        <v>-200.5</v>
      </c>
      <c r="X15" s="19">
        <f t="shared" si="13"/>
        <v>-215.5</v>
      </c>
      <c r="Y15" s="19">
        <f t="shared" si="13"/>
        <v>-200.5</v>
      </c>
      <c r="Z15" s="19">
        <f t="shared" si="13"/>
        <v>-215.5</v>
      </c>
      <c r="AA15" s="19">
        <f t="shared" si="13"/>
        <v>-200.5</v>
      </c>
      <c r="AB15" s="19">
        <f t="shared" si="13"/>
        <v>-200.5</v>
      </c>
      <c r="AC15" s="19">
        <f t="shared" si="13"/>
        <v>-200.5</v>
      </c>
      <c r="AD15" s="19">
        <f t="shared" si="13"/>
        <v>-127.5</v>
      </c>
      <c r="AE15" s="19">
        <f t="shared" si="13"/>
        <v>-127.5</v>
      </c>
      <c r="AF15" s="19">
        <f t="shared" si="13"/>
        <v>-54.5</v>
      </c>
      <c r="AG15" s="19">
        <f t="shared" si="13"/>
        <v>-54.5</v>
      </c>
      <c r="AH15" s="19">
        <f t="shared" si="13"/>
        <v>-54.5</v>
      </c>
      <c r="AI15" s="19">
        <f t="shared" si="13"/>
        <v>-54.5</v>
      </c>
      <c r="AJ15" s="19">
        <f t="shared" si="13"/>
        <v>-54.5</v>
      </c>
      <c r="AK15" s="19">
        <f t="shared" si="13"/>
        <v>-54.5</v>
      </c>
      <c r="AL15" s="19">
        <f t="shared" si="13"/>
        <v>-54.5</v>
      </c>
      <c r="AM15" s="19">
        <f t="shared" si="13"/>
        <v>-54.5</v>
      </c>
      <c r="AN15" s="19">
        <f t="shared" si="13"/>
        <v>-54.5</v>
      </c>
      <c r="AO15" s="19">
        <f t="shared" si="13"/>
        <v>-54.5</v>
      </c>
      <c r="AP15" s="19">
        <f t="shared" si="13"/>
        <v>5.5</v>
      </c>
      <c r="AQ15" s="19">
        <f t="shared" si="13"/>
        <v>5.5</v>
      </c>
      <c r="AR15" s="19">
        <f t="shared" si="13"/>
        <v>5.5</v>
      </c>
      <c r="AS15" s="19">
        <f t="shared" si="13"/>
        <v>5.5</v>
      </c>
      <c r="AT15" s="19">
        <f t="shared" si="13"/>
        <v>5.5</v>
      </c>
      <c r="AU15" s="19">
        <f t="shared" si="13"/>
        <v>5.5</v>
      </c>
      <c r="AV15" s="19">
        <f t="shared" si="13"/>
        <v>5.5</v>
      </c>
      <c r="AW15" s="19">
        <f t="shared" si="13"/>
        <v>5.5</v>
      </c>
      <c r="AX15" s="19">
        <f t="shared" si="13"/>
        <v>5.5</v>
      </c>
      <c r="AY15" s="19">
        <f t="shared" si="13"/>
        <v>5.5</v>
      </c>
      <c r="AZ15" s="19">
        <f t="shared" si="13"/>
        <v>5.5</v>
      </c>
      <c r="BA15" s="19">
        <f t="shared" si="13"/>
        <v>5.5</v>
      </c>
      <c r="BB15" s="19">
        <f t="shared" si="13"/>
        <v>5.5</v>
      </c>
      <c r="BC15" s="19">
        <f t="shared" si="13"/>
        <v>5.5</v>
      </c>
      <c r="BD15" s="19">
        <f t="shared" si="13"/>
        <v>5.5</v>
      </c>
      <c r="BE15" s="19">
        <f t="shared" si="13"/>
        <v>5.5</v>
      </c>
      <c r="BF15" s="19">
        <f t="shared" si="13"/>
        <v>5.5</v>
      </c>
      <c r="BG15" s="19">
        <f t="shared" si="13"/>
        <v>5.5</v>
      </c>
      <c r="BH15" s="19">
        <f t="shared" si="13"/>
        <v>5.5</v>
      </c>
      <c r="BI15" s="19">
        <f t="shared" si="13"/>
        <v>5.5</v>
      </c>
      <c r="BJ15" s="19">
        <f t="shared" si="13"/>
        <v>5.5</v>
      </c>
      <c r="BK15" s="19">
        <f t="shared" si="13"/>
        <v>5.5</v>
      </c>
      <c r="BL15" s="19">
        <f t="shared" si="13"/>
        <v>5.5</v>
      </c>
      <c r="BM15" s="19">
        <f t="shared" si="13"/>
        <v>5.5</v>
      </c>
      <c r="BN15" s="19">
        <f t="shared" si="13"/>
        <v>5.5</v>
      </c>
      <c r="BO15" s="19">
        <f t="shared" si="13"/>
        <v>5.5</v>
      </c>
      <c r="BP15" s="19">
        <f t="shared" si="13"/>
        <v>5.5</v>
      </c>
      <c r="BQ15" s="19">
        <f t="shared" si="13"/>
        <v>5.5</v>
      </c>
      <c r="BR15" s="19">
        <f t="shared" si="13"/>
        <v>5.5</v>
      </c>
      <c r="BS15" s="19">
        <f t="shared" si="13"/>
        <v>5.5</v>
      </c>
      <c r="BT15" s="19">
        <f t="shared" si="13"/>
        <v>5.5</v>
      </c>
    </row>
    <row r="16" outlineLevel="1">
      <c r="A16" s="68"/>
      <c r="B16" s="38" t="s">
        <v>17</v>
      </c>
      <c r="C16" s="79">
        <v>100.0</v>
      </c>
      <c r="D16" s="15" t="str">
        <f t="shared" ref="D16:BT16" si="14">C16*(1+'変数'!$C3)+D11-D5</f>
        <v>#REF!</v>
      </c>
      <c r="E16" s="15" t="str">
        <f t="shared" si="14"/>
        <v>#REF!</v>
      </c>
      <c r="F16" s="15" t="str">
        <f t="shared" si="14"/>
        <v>#REF!</v>
      </c>
      <c r="G16" s="15" t="str">
        <f t="shared" si="14"/>
        <v>#REF!</v>
      </c>
      <c r="H16" s="15" t="str">
        <f t="shared" si="14"/>
        <v>#REF!</v>
      </c>
      <c r="I16" s="15" t="str">
        <f t="shared" si="14"/>
        <v>#REF!</v>
      </c>
      <c r="J16" s="15" t="str">
        <f t="shared" si="14"/>
        <v>#REF!</v>
      </c>
      <c r="K16" s="15" t="str">
        <f t="shared" si="14"/>
        <v>#REF!</v>
      </c>
      <c r="L16" s="15" t="str">
        <f t="shared" si="14"/>
        <v>#REF!</v>
      </c>
      <c r="M16" s="15" t="str">
        <f t="shared" si="14"/>
        <v>#REF!</v>
      </c>
      <c r="N16" s="15" t="str">
        <f t="shared" si="14"/>
        <v>#REF!</v>
      </c>
      <c r="O16" s="15" t="str">
        <f t="shared" si="14"/>
        <v>#REF!</v>
      </c>
      <c r="P16" s="15" t="str">
        <f t="shared" si="14"/>
        <v>#REF!</v>
      </c>
      <c r="Q16" s="15" t="str">
        <f t="shared" si="14"/>
        <v>#REF!</v>
      </c>
      <c r="R16" s="15" t="str">
        <f t="shared" si="14"/>
        <v>#REF!</v>
      </c>
      <c r="S16" s="15" t="str">
        <f t="shared" si="14"/>
        <v>#REF!</v>
      </c>
      <c r="T16" s="15" t="str">
        <f t="shared" si="14"/>
        <v>#REF!</v>
      </c>
      <c r="U16" s="15" t="str">
        <f t="shared" si="14"/>
        <v>#REF!</v>
      </c>
      <c r="V16" s="15" t="str">
        <f t="shared" si="14"/>
        <v>#REF!</v>
      </c>
      <c r="W16" s="15" t="str">
        <f t="shared" si="14"/>
        <v>#REF!</v>
      </c>
      <c r="X16" s="15" t="str">
        <f t="shared" si="14"/>
        <v>#REF!</v>
      </c>
      <c r="Y16" s="15" t="str">
        <f t="shared" si="14"/>
        <v>#REF!</v>
      </c>
      <c r="Z16" s="15" t="str">
        <f t="shared" si="14"/>
        <v>#REF!</v>
      </c>
      <c r="AA16" s="15" t="str">
        <f t="shared" si="14"/>
        <v>#REF!</v>
      </c>
      <c r="AB16" s="15" t="str">
        <f t="shared" si="14"/>
        <v>#REF!</v>
      </c>
      <c r="AC16" s="15" t="str">
        <f t="shared" si="14"/>
        <v>#REF!</v>
      </c>
      <c r="AD16" s="15" t="str">
        <f t="shared" si="14"/>
        <v>#REF!</v>
      </c>
      <c r="AE16" s="15" t="str">
        <f t="shared" si="14"/>
        <v>#REF!</v>
      </c>
      <c r="AF16" s="15" t="str">
        <f t="shared" si="14"/>
        <v>#REF!</v>
      </c>
      <c r="AG16" s="15" t="str">
        <f t="shared" si="14"/>
        <v>#REF!</v>
      </c>
      <c r="AH16" s="15" t="str">
        <f t="shared" si="14"/>
        <v>#REF!</v>
      </c>
      <c r="AI16" s="15" t="str">
        <f t="shared" si="14"/>
        <v>#REF!</v>
      </c>
      <c r="AJ16" s="15" t="str">
        <f t="shared" si="14"/>
        <v>#REF!</v>
      </c>
      <c r="AK16" s="15" t="str">
        <f t="shared" si="14"/>
        <v>#REF!</v>
      </c>
      <c r="AL16" s="15" t="str">
        <f t="shared" si="14"/>
        <v>#REF!</v>
      </c>
      <c r="AM16" s="15" t="str">
        <f t="shared" si="14"/>
        <v>#REF!</v>
      </c>
      <c r="AN16" s="15" t="str">
        <f t="shared" si="14"/>
        <v>#REF!</v>
      </c>
      <c r="AO16" s="15" t="str">
        <f t="shared" si="14"/>
        <v>#REF!</v>
      </c>
      <c r="AP16" s="15" t="str">
        <f t="shared" si="14"/>
        <v>#REF!</v>
      </c>
      <c r="AQ16" s="15" t="str">
        <f t="shared" si="14"/>
        <v>#REF!</v>
      </c>
      <c r="AR16" s="15" t="str">
        <f t="shared" si="14"/>
        <v>#REF!</v>
      </c>
      <c r="AS16" s="15" t="str">
        <f t="shared" si="14"/>
        <v>#REF!</v>
      </c>
      <c r="AT16" s="15" t="str">
        <f t="shared" si="14"/>
        <v>#REF!</v>
      </c>
      <c r="AU16" s="15" t="str">
        <f t="shared" si="14"/>
        <v>#REF!</v>
      </c>
      <c r="AV16" s="15" t="str">
        <f t="shared" si="14"/>
        <v>#REF!</v>
      </c>
      <c r="AW16" s="15" t="str">
        <f t="shared" si="14"/>
        <v>#REF!</v>
      </c>
      <c r="AX16" s="15" t="str">
        <f t="shared" si="14"/>
        <v>#REF!</v>
      </c>
      <c r="AY16" s="15" t="str">
        <f t="shared" si="14"/>
        <v>#REF!</v>
      </c>
      <c r="AZ16" s="15" t="str">
        <f t="shared" si="14"/>
        <v>#REF!</v>
      </c>
      <c r="BA16" s="15" t="str">
        <f t="shared" si="14"/>
        <v>#REF!</v>
      </c>
      <c r="BB16" s="15" t="str">
        <f t="shared" si="14"/>
        <v>#REF!</v>
      </c>
      <c r="BC16" s="15" t="str">
        <f t="shared" si="14"/>
        <v>#REF!</v>
      </c>
      <c r="BD16" s="15" t="str">
        <f t="shared" si="14"/>
        <v>#REF!</v>
      </c>
      <c r="BE16" s="15" t="str">
        <f t="shared" si="14"/>
        <v>#REF!</v>
      </c>
      <c r="BF16" s="15" t="str">
        <f t="shared" si="14"/>
        <v>#REF!</v>
      </c>
      <c r="BG16" s="15" t="str">
        <f t="shared" si="14"/>
        <v>#REF!</v>
      </c>
      <c r="BH16" s="15" t="str">
        <f t="shared" si="14"/>
        <v>#REF!</v>
      </c>
      <c r="BI16" s="15" t="str">
        <f t="shared" si="14"/>
        <v>#REF!</v>
      </c>
      <c r="BJ16" s="15" t="str">
        <f t="shared" si="14"/>
        <v>#REF!</v>
      </c>
      <c r="BK16" s="15" t="str">
        <f t="shared" si="14"/>
        <v>#REF!</v>
      </c>
      <c r="BL16" s="15" t="str">
        <f t="shared" si="14"/>
        <v>#REF!</v>
      </c>
      <c r="BM16" s="15" t="str">
        <f t="shared" si="14"/>
        <v>#REF!</v>
      </c>
      <c r="BN16" s="15" t="str">
        <f t="shared" si="14"/>
        <v>#REF!</v>
      </c>
      <c r="BO16" s="15" t="str">
        <f t="shared" si="14"/>
        <v>#REF!</v>
      </c>
      <c r="BP16" s="15" t="str">
        <f t="shared" si="14"/>
        <v>#REF!</v>
      </c>
      <c r="BQ16" s="15" t="str">
        <f t="shared" si="14"/>
        <v>#REF!</v>
      </c>
      <c r="BR16" s="15" t="str">
        <f t="shared" si="14"/>
        <v>#REF!</v>
      </c>
      <c r="BS16" s="15" t="str">
        <f t="shared" si="14"/>
        <v>#REF!</v>
      </c>
      <c r="BT16" s="15" t="str">
        <f t="shared" si="14"/>
        <v>#REF!</v>
      </c>
    </row>
    <row r="17" outlineLevel="1">
      <c r="A17" s="68"/>
      <c r="B17" s="38" t="s">
        <v>18</v>
      </c>
      <c r="C17" s="79">
        <v>100.0</v>
      </c>
      <c r="D17" s="15" t="str">
        <f t="shared" ref="D17:BT17" si="15">C17*(1+'変数'!$C5)+D12-D6</f>
        <v>#REF!</v>
      </c>
      <c r="E17" s="15" t="str">
        <f t="shared" si="15"/>
        <v>#REF!</v>
      </c>
      <c r="F17" s="15" t="str">
        <f t="shared" si="15"/>
        <v>#REF!</v>
      </c>
      <c r="G17" s="15" t="str">
        <f t="shared" si="15"/>
        <v>#REF!</v>
      </c>
      <c r="H17" s="15" t="str">
        <f t="shared" si="15"/>
        <v>#REF!</v>
      </c>
      <c r="I17" s="15" t="str">
        <f t="shared" si="15"/>
        <v>#REF!</v>
      </c>
      <c r="J17" s="15" t="str">
        <f t="shared" si="15"/>
        <v>#REF!</v>
      </c>
      <c r="K17" s="15" t="str">
        <f t="shared" si="15"/>
        <v>#REF!</v>
      </c>
      <c r="L17" s="15" t="str">
        <f t="shared" si="15"/>
        <v>#REF!</v>
      </c>
      <c r="M17" s="15" t="str">
        <f t="shared" si="15"/>
        <v>#REF!</v>
      </c>
      <c r="N17" s="15" t="str">
        <f t="shared" si="15"/>
        <v>#REF!</v>
      </c>
      <c r="O17" s="15" t="str">
        <f t="shared" si="15"/>
        <v>#REF!</v>
      </c>
      <c r="P17" s="15" t="str">
        <f t="shared" si="15"/>
        <v>#REF!</v>
      </c>
      <c r="Q17" s="15" t="str">
        <f t="shared" si="15"/>
        <v>#REF!</v>
      </c>
      <c r="R17" s="15" t="str">
        <f t="shared" si="15"/>
        <v>#REF!</v>
      </c>
      <c r="S17" s="15" t="str">
        <f t="shared" si="15"/>
        <v>#REF!</v>
      </c>
      <c r="T17" s="15" t="str">
        <f t="shared" si="15"/>
        <v>#REF!</v>
      </c>
      <c r="U17" s="15" t="str">
        <f t="shared" si="15"/>
        <v>#REF!</v>
      </c>
      <c r="V17" s="15" t="str">
        <f t="shared" si="15"/>
        <v>#REF!</v>
      </c>
      <c r="W17" s="15" t="str">
        <f t="shared" si="15"/>
        <v>#REF!</v>
      </c>
      <c r="X17" s="15" t="str">
        <f t="shared" si="15"/>
        <v>#REF!</v>
      </c>
      <c r="Y17" s="15" t="str">
        <f t="shared" si="15"/>
        <v>#REF!</v>
      </c>
      <c r="Z17" s="15" t="str">
        <f t="shared" si="15"/>
        <v>#REF!</v>
      </c>
      <c r="AA17" s="15" t="str">
        <f t="shared" si="15"/>
        <v>#REF!</v>
      </c>
      <c r="AB17" s="15" t="str">
        <f t="shared" si="15"/>
        <v>#REF!</v>
      </c>
      <c r="AC17" s="15" t="str">
        <f t="shared" si="15"/>
        <v>#REF!</v>
      </c>
      <c r="AD17" s="15" t="str">
        <f t="shared" si="15"/>
        <v>#REF!</v>
      </c>
      <c r="AE17" s="15" t="str">
        <f t="shared" si="15"/>
        <v>#REF!</v>
      </c>
      <c r="AF17" s="15" t="str">
        <f t="shared" si="15"/>
        <v>#REF!</v>
      </c>
      <c r="AG17" s="15" t="str">
        <f t="shared" si="15"/>
        <v>#REF!</v>
      </c>
      <c r="AH17" s="15" t="str">
        <f t="shared" si="15"/>
        <v>#REF!</v>
      </c>
      <c r="AI17" s="15" t="str">
        <f t="shared" si="15"/>
        <v>#REF!</v>
      </c>
      <c r="AJ17" s="15" t="str">
        <f t="shared" si="15"/>
        <v>#REF!</v>
      </c>
      <c r="AK17" s="15" t="str">
        <f t="shared" si="15"/>
        <v>#REF!</v>
      </c>
      <c r="AL17" s="15" t="str">
        <f t="shared" si="15"/>
        <v>#REF!</v>
      </c>
      <c r="AM17" s="15" t="str">
        <f t="shared" si="15"/>
        <v>#REF!</v>
      </c>
      <c r="AN17" s="15" t="str">
        <f t="shared" si="15"/>
        <v>#REF!</v>
      </c>
      <c r="AO17" s="15" t="str">
        <f t="shared" si="15"/>
        <v>#REF!</v>
      </c>
      <c r="AP17" s="15" t="str">
        <f t="shared" si="15"/>
        <v>#REF!</v>
      </c>
      <c r="AQ17" s="15" t="str">
        <f t="shared" si="15"/>
        <v>#REF!</v>
      </c>
      <c r="AR17" s="15" t="str">
        <f t="shared" si="15"/>
        <v>#REF!</v>
      </c>
      <c r="AS17" s="15" t="str">
        <f t="shared" si="15"/>
        <v>#REF!</v>
      </c>
      <c r="AT17" s="15" t="str">
        <f t="shared" si="15"/>
        <v>#REF!</v>
      </c>
      <c r="AU17" s="15" t="str">
        <f t="shared" si="15"/>
        <v>#REF!</v>
      </c>
      <c r="AV17" s="15" t="str">
        <f t="shared" si="15"/>
        <v>#REF!</v>
      </c>
      <c r="AW17" s="15" t="str">
        <f t="shared" si="15"/>
        <v>#REF!</v>
      </c>
      <c r="AX17" s="15" t="str">
        <f t="shared" si="15"/>
        <v>#REF!</v>
      </c>
      <c r="AY17" s="15" t="str">
        <f t="shared" si="15"/>
        <v>#REF!</v>
      </c>
      <c r="AZ17" s="15" t="str">
        <f t="shared" si="15"/>
        <v>#REF!</v>
      </c>
      <c r="BA17" s="15" t="str">
        <f t="shared" si="15"/>
        <v>#REF!</v>
      </c>
      <c r="BB17" s="15" t="str">
        <f t="shared" si="15"/>
        <v>#REF!</v>
      </c>
      <c r="BC17" s="15" t="str">
        <f t="shared" si="15"/>
        <v>#REF!</v>
      </c>
      <c r="BD17" s="15" t="str">
        <f t="shared" si="15"/>
        <v>#REF!</v>
      </c>
      <c r="BE17" s="15" t="str">
        <f t="shared" si="15"/>
        <v>#REF!</v>
      </c>
      <c r="BF17" s="15" t="str">
        <f t="shared" si="15"/>
        <v>#REF!</v>
      </c>
      <c r="BG17" s="15" t="str">
        <f t="shared" si="15"/>
        <v>#REF!</v>
      </c>
      <c r="BH17" s="15" t="str">
        <f t="shared" si="15"/>
        <v>#REF!</v>
      </c>
      <c r="BI17" s="15" t="str">
        <f t="shared" si="15"/>
        <v>#REF!</v>
      </c>
      <c r="BJ17" s="15" t="str">
        <f t="shared" si="15"/>
        <v>#REF!</v>
      </c>
      <c r="BK17" s="15" t="str">
        <f t="shared" si="15"/>
        <v>#REF!</v>
      </c>
      <c r="BL17" s="15" t="str">
        <f t="shared" si="15"/>
        <v>#REF!</v>
      </c>
      <c r="BM17" s="15" t="str">
        <f t="shared" si="15"/>
        <v>#REF!</v>
      </c>
      <c r="BN17" s="15" t="str">
        <f t="shared" si="15"/>
        <v>#REF!</v>
      </c>
      <c r="BO17" s="15" t="str">
        <f t="shared" si="15"/>
        <v>#REF!</v>
      </c>
      <c r="BP17" s="15" t="str">
        <f t="shared" si="15"/>
        <v>#REF!</v>
      </c>
      <c r="BQ17" s="15" t="str">
        <f t="shared" si="15"/>
        <v>#REF!</v>
      </c>
      <c r="BR17" s="15" t="str">
        <f t="shared" si="15"/>
        <v>#REF!</v>
      </c>
      <c r="BS17" s="15" t="str">
        <f t="shared" si="15"/>
        <v>#REF!</v>
      </c>
      <c r="BT17" s="15" t="str">
        <f t="shared" si="15"/>
        <v>#REF!</v>
      </c>
    </row>
    <row r="18" outlineLevel="1">
      <c r="A18" s="68"/>
      <c r="B18" s="39" t="s">
        <v>27</v>
      </c>
      <c r="C18" s="79">
        <v>500.0</v>
      </c>
      <c r="D18" s="15" t="str">
        <f t="shared" ref="D18:BT18" si="16">C18+D15</f>
        <v>#REF!</v>
      </c>
      <c r="E18" s="15" t="str">
        <f t="shared" si="16"/>
        <v>#REF!</v>
      </c>
      <c r="F18" s="15" t="str">
        <f t="shared" si="16"/>
        <v>#REF!</v>
      </c>
      <c r="G18" s="15" t="str">
        <f t="shared" si="16"/>
        <v>#REF!</v>
      </c>
      <c r="H18" s="15" t="str">
        <f t="shared" si="16"/>
        <v>#REF!</v>
      </c>
      <c r="I18" s="15" t="str">
        <f t="shared" si="16"/>
        <v>#REF!</v>
      </c>
      <c r="J18" s="15" t="str">
        <f t="shared" si="16"/>
        <v>#REF!</v>
      </c>
      <c r="K18" s="15" t="str">
        <f t="shared" si="16"/>
        <v>#REF!</v>
      </c>
      <c r="L18" s="15" t="str">
        <f t="shared" si="16"/>
        <v>#REF!</v>
      </c>
      <c r="M18" s="15" t="str">
        <f t="shared" si="16"/>
        <v>#REF!</v>
      </c>
      <c r="N18" s="15" t="str">
        <f t="shared" si="16"/>
        <v>#REF!</v>
      </c>
      <c r="O18" s="15" t="str">
        <f t="shared" si="16"/>
        <v>#REF!</v>
      </c>
      <c r="P18" s="15" t="str">
        <f t="shared" si="16"/>
        <v>#REF!</v>
      </c>
      <c r="Q18" s="15" t="str">
        <f t="shared" si="16"/>
        <v>#REF!</v>
      </c>
      <c r="R18" s="15" t="str">
        <f t="shared" si="16"/>
        <v>#REF!</v>
      </c>
      <c r="S18" s="15" t="str">
        <f t="shared" si="16"/>
        <v>#REF!</v>
      </c>
      <c r="T18" s="15" t="str">
        <f t="shared" si="16"/>
        <v>#REF!</v>
      </c>
      <c r="U18" s="15" t="str">
        <f t="shared" si="16"/>
        <v>#REF!</v>
      </c>
      <c r="V18" s="15" t="str">
        <f t="shared" si="16"/>
        <v>#REF!</v>
      </c>
      <c r="W18" s="15" t="str">
        <f t="shared" si="16"/>
        <v>#REF!</v>
      </c>
      <c r="X18" s="15" t="str">
        <f t="shared" si="16"/>
        <v>#REF!</v>
      </c>
      <c r="Y18" s="15" t="str">
        <f t="shared" si="16"/>
        <v>#REF!</v>
      </c>
      <c r="Z18" s="15" t="str">
        <f t="shared" si="16"/>
        <v>#REF!</v>
      </c>
      <c r="AA18" s="15" t="str">
        <f t="shared" si="16"/>
        <v>#REF!</v>
      </c>
      <c r="AB18" s="15" t="str">
        <f t="shared" si="16"/>
        <v>#REF!</v>
      </c>
      <c r="AC18" s="15" t="str">
        <f t="shared" si="16"/>
        <v>#REF!</v>
      </c>
      <c r="AD18" s="15" t="str">
        <f t="shared" si="16"/>
        <v>#REF!</v>
      </c>
      <c r="AE18" s="15" t="str">
        <f t="shared" si="16"/>
        <v>#REF!</v>
      </c>
      <c r="AF18" s="15" t="str">
        <f t="shared" si="16"/>
        <v>#REF!</v>
      </c>
      <c r="AG18" s="15" t="str">
        <f t="shared" si="16"/>
        <v>#REF!</v>
      </c>
      <c r="AH18" s="15" t="str">
        <f t="shared" si="16"/>
        <v>#REF!</v>
      </c>
      <c r="AI18" s="15" t="str">
        <f t="shared" si="16"/>
        <v>#REF!</v>
      </c>
      <c r="AJ18" s="15" t="str">
        <f t="shared" si="16"/>
        <v>#REF!</v>
      </c>
      <c r="AK18" s="15" t="str">
        <f t="shared" si="16"/>
        <v>#REF!</v>
      </c>
      <c r="AL18" s="15" t="str">
        <f t="shared" si="16"/>
        <v>#REF!</v>
      </c>
      <c r="AM18" s="15" t="str">
        <f t="shared" si="16"/>
        <v>#REF!</v>
      </c>
      <c r="AN18" s="15" t="str">
        <f t="shared" si="16"/>
        <v>#REF!</v>
      </c>
      <c r="AO18" s="15" t="str">
        <f t="shared" si="16"/>
        <v>#REF!</v>
      </c>
      <c r="AP18" s="15" t="str">
        <f t="shared" si="16"/>
        <v>#REF!</v>
      </c>
      <c r="AQ18" s="15" t="str">
        <f t="shared" si="16"/>
        <v>#REF!</v>
      </c>
      <c r="AR18" s="15" t="str">
        <f t="shared" si="16"/>
        <v>#REF!</v>
      </c>
      <c r="AS18" s="15" t="str">
        <f t="shared" si="16"/>
        <v>#REF!</v>
      </c>
      <c r="AT18" s="15" t="str">
        <f t="shared" si="16"/>
        <v>#REF!</v>
      </c>
      <c r="AU18" s="15" t="str">
        <f t="shared" si="16"/>
        <v>#REF!</v>
      </c>
      <c r="AV18" s="15" t="str">
        <f t="shared" si="16"/>
        <v>#REF!</v>
      </c>
      <c r="AW18" s="15" t="str">
        <f t="shared" si="16"/>
        <v>#REF!</v>
      </c>
      <c r="AX18" s="15" t="str">
        <f t="shared" si="16"/>
        <v>#REF!</v>
      </c>
      <c r="AY18" s="15" t="str">
        <f t="shared" si="16"/>
        <v>#REF!</v>
      </c>
      <c r="AZ18" s="15" t="str">
        <f t="shared" si="16"/>
        <v>#REF!</v>
      </c>
      <c r="BA18" s="15" t="str">
        <f t="shared" si="16"/>
        <v>#REF!</v>
      </c>
      <c r="BB18" s="15" t="str">
        <f t="shared" si="16"/>
        <v>#REF!</v>
      </c>
      <c r="BC18" s="15" t="str">
        <f t="shared" si="16"/>
        <v>#REF!</v>
      </c>
      <c r="BD18" s="15" t="str">
        <f t="shared" si="16"/>
        <v>#REF!</v>
      </c>
      <c r="BE18" s="15" t="str">
        <f t="shared" si="16"/>
        <v>#REF!</v>
      </c>
      <c r="BF18" s="15" t="str">
        <f t="shared" si="16"/>
        <v>#REF!</v>
      </c>
      <c r="BG18" s="15" t="str">
        <f t="shared" si="16"/>
        <v>#REF!</v>
      </c>
      <c r="BH18" s="15" t="str">
        <f t="shared" si="16"/>
        <v>#REF!</v>
      </c>
      <c r="BI18" s="15" t="str">
        <f t="shared" si="16"/>
        <v>#REF!</v>
      </c>
      <c r="BJ18" s="15" t="str">
        <f t="shared" si="16"/>
        <v>#REF!</v>
      </c>
      <c r="BK18" s="15" t="str">
        <f t="shared" si="16"/>
        <v>#REF!</v>
      </c>
      <c r="BL18" s="15" t="str">
        <f t="shared" si="16"/>
        <v>#REF!</v>
      </c>
      <c r="BM18" s="15" t="str">
        <f t="shared" si="16"/>
        <v>#REF!</v>
      </c>
      <c r="BN18" s="15" t="str">
        <f t="shared" si="16"/>
        <v>#REF!</v>
      </c>
      <c r="BO18" s="15" t="str">
        <f t="shared" si="16"/>
        <v>#REF!</v>
      </c>
      <c r="BP18" s="15" t="str">
        <f t="shared" si="16"/>
        <v>#REF!</v>
      </c>
      <c r="BQ18" s="15" t="str">
        <f t="shared" si="16"/>
        <v>#REF!</v>
      </c>
      <c r="BR18" s="15" t="str">
        <f t="shared" si="16"/>
        <v>#REF!</v>
      </c>
      <c r="BS18" s="15" t="str">
        <f t="shared" si="16"/>
        <v>#REF!</v>
      </c>
      <c r="BT18" s="15" t="str">
        <f t="shared" si="16"/>
        <v>#REF!</v>
      </c>
    </row>
    <row r="19" outlineLevel="1">
      <c r="A19" s="37"/>
      <c r="B19" s="40" t="s">
        <v>28</v>
      </c>
      <c r="C19" s="20">
        <f t="shared" ref="C19:BT19" si="17">SUM(C16:C18)</f>
        <v>700</v>
      </c>
      <c r="D19" s="20" t="str">
        <f t="shared" si="17"/>
        <v>#REF!</v>
      </c>
      <c r="E19" s="20" t="str">
        <f t="shared" si="17"/>
        <v>#REF!</v>
      </c>
      <c r="F19" s="20" t="str">
        <f t="shared" si="17"/>
        <v>#REF!</v>
      </c>
      <c r="G19" s="20" t="str">
        <f t="shared" si="17"/>
        <v>#REF!</v>
      </c>
      <c r="H19" s="20" t="str">
        <f t="shared" si="17"/>
        <v>#REF!</v>
      </c>
      <c r="I19" s="20" t="str">
        <f t="shared" si="17"/>
        <v>#REF!</v>
      </c>
      <c r="J19" s="20" t="str">
        <f t="shared" si="17"/>
        <v>#REF!</v>
      </c>
      <c r="K19" s="20" t="str">
        <f t="shared" si="17"/>
        <v>#REF!</v>
      </c>
      <c r="L19" s="20" t="str">
        <f t="shared" si="17"/>
        <v>#REF!</v>
      </c>
      <c r="M19" s="20" t="str">
        <f t="shared" si="17"/>
        <v>#REF!</v>
      </c>
      <c r="N19" s="20" t="str">
        <f t="shared" si="17"/>
        <v>#REF!</v>
      </c>
      <c r="O19" s="20" t="str">
        <f t="shared" si="17"/>
        <v>#REF!</v>
      </c>
      <c r="P19" s="20" t="str">
        <f t="shared" si="17"/>
        <v>#REF!</v>
      </c>
      <c r="Q19" s="20" t="str">
        <f t="shared" si="17"/>
        <v>#REF!</v>
      </c>
      <c r="R19" s="20" t="str">
        <f t="shared" si="17"/>
        <v>#REF!</v>
      </c>
      <c r="S19" s="20" t="str">
        <f t="shared" si="17"/>
        <v>#REF!</v>
      </c>
      <c r="T19" s="20" t="str">
        <f t="shared" si="17"/>
        <v>#REF!</v>
      </c>
      <c r="U19" s="20" t="str">
        <f t="shared" si="17"/>
        <v>#REF!</v>
      </c>
      <c r="V19" s="20" t="str">
        <f t="shared" si="17"/>
        <v>#REF!</v>
      </c>
      <c r="W19" s="20" t="str">
        <f t="shared" si="17"/>
        <v>#REF!</v>
      </c>
      <c r="X19" s="20" t="str">
        <f t="shared" si="17"/>
        <v>#REF!</v>
      </c>
      <c r="Y19" s="20" t="str">
        <f t="shared" si="17"/>
        <v>#REF!</v>
      </c>
      <c r="Z19" s="20" t="str">
        <f t="shared" si="17"/>
        <v>#REF!</v>
      </c>
      <c r="AA19" s="20" t="str">
        <f t="shared" si="17"/>
        <v>#REF!</v>
      </c>
      <c r="AB19" s="20" t="str">
        <f t="shared" si="17"/>
        <v>#REF!</v>
      </c>
      <c r="AC19" s="20" t="str">
        <f t="shared" si="17"/>
        <v>#REF!</v>
      </c>
      <c r="AD19" s="20" t="str">
        <f t="shared" si="17"/>
        <v>#REF!</v>
      </c>
      <c r="AE19" s="20" t="str">
        <f t="shared" si="17"/>
        <v>#REF!</v>
      </c>
      <c r="AF19" s="20" t="str">
        <f t="shared" si="17"/>
        <v>#REF!</v>
      </c>
      <c r="AG19" s="20" t="str">
        <f t="shared" si="17"/>
        <v>#REF!</v>
      </c>
      <c r="AH19" s="20" t="str">
        <f t="shared" si="17"/>
        <v>#REF!</v>
      </c>
      <c r="AI19" s="20" t="str">
        <f t="shared" si="17"/>
        <v>#REF!</v>
      </c>
      <c r="AJ19" s="20" t="str">
        <f t="shared" si="17"/>
        <v>#REF!</v>
      </c>
      <c r="AK19" s="20" t="str">
        <f t="shared" si="17"/>
        <v>#REF!</v>
      </c>
      <c r="AL19" s="20" t="str">
        <f t="shared" si="17"/>
        <v>#REF!</v>
      </c>
      <c r="AM19" s="20" t="str">
        <f t="shared" si="17"/>
        <v>#REF!</v>
      </c>
      <c r="AN19" s="20" t="str">
        <f t="shared" si="17"/>
        <v>#REF!</v>
      </c>
      <c r="AO19" s="20" t="str">
        <f t="shared" si="17"/>
        <v>#REF!</v>
      </c>
      <c r="AP19" s="20" t="str">
        <f t="shared" si="17"/>
        <v>#REF!</v>
      </c>
      <c r="AQ19" s="20" t="str">
        <f t="shared" si="17"/>
        <v>#REF!</v>
      </c>
      <c r="AR19" s="20" t="str">
        <f t="shared" si="17"/>
        <v>#REF!</v>
      </c>
      <c r="AS19" s="20" t="str">
        <f t="shared" si="17"/>
        <v>#REF!</v>
      </c>
      <c r="AT19" s="20" t="str">
        <f t="shared" si="17"/>
        <v>#REF!</v>
      </c>
      <c r="AU19" s="20" t="str">
        <f t="shared" si="17"/>
        <v>#REF!</v>
      </c>
      <c r="AV19" s="20" t="str">
        <f t="shared" si="17"/>
        <v>#REF!</v>
      </c>
      <c r="AW19" s="20" t="str">
        <f t="shared" si="17"/>
        <v>#REF!</v>
      </c>
      <c r="AX19" s="20" t="str">
        <f t="shared" si="17"/>
        <v>#REF!</v>
      </c>
      <c r="AY19" s="20" t="str">
        <f t="shared" si="17"/>
        <v>#REF!</v>
      </c>
      <c r="AZ19" s="20" t="str">
        <f t="shared" si="17"/>
        <v>#REF!</v>
      </c>
      <c r="BA19" s="20" t="str">
        <f t="shared" si="17"/>
        <v>#REF!</v>
      </c>
      <c r="BB19" s="20" t="str">
        <f t="shared" si="17"/>
        <v>#REF!</v>
      </c>
      <c r="BC19" s="20" t="str">
        <f t="shared" si="17"/>
        <v>#REF!</v>
      </c>
      <c r="BD19" s="20" t="str">
        <f t="shared" si="17"/>
        <v>#REF!</v>
      </c>
      <c r="BE19" s="20" t="str">
        <f t="shared" si="17"/>
        <v>#REF!</v>
      </c>
      <c r="BF19" s="20" t="str">
        <f t="shared" si="17"/>
        <v>#REF!</v>
      </c>
      <c r="BG19" s="20" t="str">
        <f t="shared" si="17"/>
        <v>#REF!</v>
      </c>
      <c r="BH19" s="20" t="str">
        <f t="shared" si="17"/>
        <v>#REF!</v>
      </c>
      <c r="BI19" s="20" t="str">
        <f t="shared" si="17"/>
        <v>#REF!</v>
      </c>
      <c r="BJ19" s="20" t="str">
        <f t="shared" si="17"/>
        <v>#REF!</v>
      </c>
      <c r="BK19" s="20" t="str">
        <f t="shared" si="17"/>
        <v>#REF!</v>
      </c>
      <c r="BL19" s="20" t="str">
        <f t="shared" si="17"/>
        <v>#REF!</v>
      </c>
      <c r="BM19" s="20" t="str">
        <f t="shared" si="17"/>
        <v>#REF!</v>
      </c>
      <c r="BN19" s="20" t="str">
        <f t="shared" si="17"/>
        <v>#REF!</v>
      </c>
      <c r="BO19" s="20" t="str">
        <f t="shared" si="17"/>
        <v>#REF!</v>
      </c>
      <c r="BP19" s="20" t="str">
        <f t="shared" si="17"/>
        <v>#REF!</v>
      </c>
      <c r="BQ19" s="20" t="str">
        <f t="shared" si="17"/>
        <v>#REF!</v>
      </c>
      <c r="BR19" s="20" t="str">
        <f t="shared" si="17"/>
        <v>#REF!</v>
      </c>
      <c r="BS19" s="20" t="str">
        <f t="shared" si="17"/>
        <v>#REF!</v>
      </c>
      <c r="BT19" s="20" t="str">
        <f t="shared" si="17"/>
        <v>#REF!</v>
      </c>
    </row>
    <row r="20" ht="13.5" customHeight="1" outlineLevel="1">
      <c r="A20" s="13"/>
      <c r="B20" s="13"/>
      <c r="C20" s="41"/>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row>
    <row r="21">
      <c r="A21" s="16" t="s">
        <v>53</v>
      </c>
      <c r="B21" s="17" t="s">
        <v>10</v>
      </c>
      <c r="C21" s="14">
        <v>31.0</v>
      </c>
      <c r="D21" s="15">
        <f t="shared" ref="D21:BT21" si="18">C21+1</f>
        <v>32</v>
      </c>
      <c r="E21" s="15">
        <f t="shared" si="18"/>
        <v>33</v>
      </c>
      <c r="F21" s="15">
        <f t="shared" si="18"/>
        <v>34</v>
      </c>
      <c r="G21" s="15">
        <f t="shared" si="18"/>
        <v>35</v>
      </c>
      <c r="H21" s="15">
        <f t="shared" si="18"/>
        <v>36</v>
      </c>
      <c r="I21" s="15">
        <f t="shared" si="18"/>
        <v>37</v>
      </c>
      <c r="J21" s="15">
        <f t="shared" si="18"/>
        <v>38</v>
      </c>
      <c r="K21" s="15">
        <f t="shared" si="18"/>
        <v>39</v>
      </c>
      <c r="L21" s="15">
        <f t="shared" si="18"/>
        <v>40</v>
      </c>
      <c r="M21" s="15">
        <f t="shared" si="18"/>
        <v>41</v>
      </c>
      <c r="N21" s="15">
        <f t="shared" si="18"/>
        <v>42</v>
      </c>
      <c r="O21" s="15">
        <f t="shared" si="18"/>
        <v>43</v>
      </c>
      <c r="P21" s="15">
        <f t="shared" si="18"/>
        <v>44</v>
      </c>
      <c r="Q21" s="15">
        <f t="shared" si="18"/>
        <v>45</v>
      </c>
      <c r="R21" s="15">
        <f t="shared" si="18"/>
        <v>46</v>
      </c>
      <c r="S21" s="15">
        <f t="shared" si="18"/>
        <v>47</v>
      </c>
      <c r="T21" s="15">
        <f t="shared" si="18"/>
        <v>48</v>
      </c>
      <c r="U21" s="15">
        <f t="shared" si="18"/>
        <v>49</v>
      </c>
      <c r="V21" s="15">
        <f t="shared" si="18"/>
        <v>50</v>
      </c>
      <c r="W21" s="15">
        <f t="shared" si="18"/>
        <v>51</v>
      </c>
      <c r="X21" s="15">
        <f t="shared" si="18"/>
        <v>52</v>
      </c>
      <c r="Y21" s="15">
        <f t="shared" si="18"/>
        <v>53</v>
      </c>
      <c r="Z21" s="15">
        <f t="shared" si="18"/>
        <v>54</v>
      </c>
      <c r="AA21" s="15">
        <f t="shared" si="18"/>
        <v>55</v>
      </c>
      <c r="AB21" s="15">
        <f t="shared" si="18"/>
        <v>56</v>
      </c>
      <c r="AC21" s="15">
        <f t="shared" si="18"/>
        <v>57</v>
      </c>
      <c r="AD21" s="15">
        <f t="shared" si="18"/>
        <v>58</v>
      </c>
      <c r="AE21" s="15">
        <f t="shared" si="18"/>
        <v>59</v>
      </c>
      <c r="AF21" s="15">
        <f t="shared" si="18"/>
        <v>60</v>
      </c>
      <c r="AG21" s="15">
        <f t="shared" si="18"/>
        <v>61</v>
      </c>
      <c r="AH21" s="15">
        <f t="shared" si="18"/>
        <v>62</v>
      </c>
      <c r="AI21" s="15">
        <f t="shared" si="18"/>
        <v>63</v>
      </c>
      <c r="AJ21" s="15">
        <f t="shared" si="18"/>
        <v>64</v>
      </c>
      <c r="AK21" s="15">
        <f t="shared" si="18"/>
        <v>65</v>
      </c>
      <c r="AL21" s="15">
        <f t="shared" si="18"/>
        <v>66</v>
      </c>
      <c r="AM21" s="15">
        <f t="shared" si="18"/>
        <v>67</v>
      </c>
      <c r="AN21" s="15">
        <f t="shared" si="18"/>
        <v>68</v>
      </c>
      <c r="AO21" s="15">
        <f t="shared" si="18"/>
        <v>69</v>
      </c>
      <c r="AP21" s="15">
        <f t="shared" si="18"/>
        <v>70</v>
      </c>
      <c r="AQ21" s="15">
        <f t="shared" si="18"/>
        <v>71</v>
      </c>
      <c r="AR21" s="15">
        <f t="shared" si="18"/>
        <v>72</v>
      </c>
      <c r="AS21" s="15">
        <f t="shared" si="18"/>
        <v>73</v>
      </c>
      <c r="AT21" s="15">
        <f t="shared" si="18"/>
        <v>74</v>
      </c>
      <c r="AU21" s="15">
        <f t="shared" si="18"/>
        <v>75</v>
      </c>
      <c r="AV21" s="15">
        <f t="shared" si="18"/>
        <v>76</v>
      </c>
      <c r="AW21" s="15">
        <f t="shared" si="18"/>
        <v>77</v>
      </c>
      <c r="AX21" s="15">
        <f t="shared" si="18"/>
        <v>78</v>
      </c>
      <c r="AY21" s="15">
        <f t="shared" si="18"/>
        <v>79</v>
      </c>
      <c r="AZ21" s="15">
        <f t="shared" si="18"/>
        <v>80</v>
      </c>
      <c r="BA21" s="15">
        <f t="shared" si="18"/>
        <v>81</v>
      </c>
      <c r="BB21" s="15">
        <f t="shared" si="18"/>
        <v>82</v>
      </c>
      <c r="BC21" s="15">
        <f t="shared" si="18"/>
        <v>83</v>
      </c>
      <c r="BD21" s="15">
        <f t="shared" si="18"/>
        <v>84</v>
      </c>
      <c r="BE21" s="15">
        <f t="shared" si="18"/>
        <v>85</v>
      </c>
      <c r="BF21" s="15">
        <f t="shared" si="18"/>
        <v>86</v>
      </c>
      <c r="BG21" s="15">
        <f t="shared" si="18"/>
        <v>87</v>
      </c>
      <c r="BH21" s="15">
        <f t="shared" si="18"/>
        <v>88</v>
      </c>
      <c r="BI21" s="15">
        <f t="shared" si="18"/>
        <v>89</v>
      </c>
      <c r="BJ21" s="15">
        <f t="shared" si="18"/>
        <v>90</v>
      </c>
      <c r="BK21" s="15">
        <f t="shared" si="18"/>
        <v>91</v>
      </c>
      <c r="BL21" s="15">
        <f t="shared" si="18"/>
        <v>92</v>
      </c>
      <c r="BM21" s="15">
        <f t="shared" si="18"/>
        <v>93</v>
      </c>
      <c r="BN21" s="15">
        <f t="shared" si="18"/>
        <v>94</v>
      </c>
      <c r="BO21" s="15">
        <f t="shared" si="18"/>
        <v>95</v>
      </c>
      <c r="BP21" s="15">
        <f t="shared" si="18"/>
        <v>96</v>
      </c>
      <c r="BQ21" s="15">
        <f t="shared" si="18"/>
        <v>97</v>
      </c>
      <c r="BR21" s="15">
        <f t="shared" si="18"/>
        <v>98</v>
      </c>
      <c r="BS21" s="15">
        <f t="shared" si="18"/>
        <v>99</v>
      </c>
      <c r="BT21" s="15">
        <f t="shared" si="18"/>
        <v>100</v>
      </c>
    </row>
    <row r="22" outlineLevel="1">
      <c r="A22" s="18"/>
      <c r="B22" s="18" t="s">
        <v>11</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row>
    <row r="23" outlineLevel="1">
      <c r="A23" s="22"/>
      <c r="B23" s="22" t="s">
        <v>16</v>
      </c>
      <c r="C23" s="24">
        <f>50*12</f>
        <v>600</v>
      </c>
      <c r="D23" s="15" t="str">
        <f t="shared" ref="D23:U23" si="19">C23*(1+'変数'!$C7)</f>
        <v>#REF!</v>
      </c>
      <c r="E23" s="15" t="str">
        <f t="shared" si="19"/>
        <v>#REF!</v>
      </c>
      <c r="F23" s="15" t="str">
        <f t="shared" si="19"/>
        <v>#REF!</v>
      </c>
      <c r="G23" s="15" t="str">
        <f t="shared" si="19"/>
        <v>#REF!</v>
      </c>
      <c r="H23" s="15" t="str">
        <f t="shared" si="19"/>
        <v>#REF!</v>
      </c>
      <c r="I23" s="15" t="str">
        <f t="shared" si="19"/>
        <v>#REF!</v>
      </c>
      <c r="J23" s="15" t="str">
        <f t="shared" si="19"/>
        <v>#REF!</v>
      </c>
      <c r="K23" s="15" t="str">
        <f t="shared" si="19"/>
        <v>#REF!</v>
      </c>
      <c r="L23" s="15" t="str">
        <f t="shared" si="19"/>
        <v>#REF!</v>
      </c>
      <c r="M23" s="15" t="str">
        <f t="shared" si="19"/>
        <v>#REF!</v>
      </c>
      <c r="N23" s="15" t="str">
        <f t="shared" si="19"/>
        <v>#REF!</v>
      </c>
      <c r="O23" s="15" t="str">
        <f t="shared" si="19"/>
        <v>#REF!</v>
      </c>
      <c r="P23" s="15" t="str">
        <f t="shared" si="19"/>
        <v>#REF!</v>
      </c>
      <c r="Q23" s="15" t="str">
        <f t="shared" si="19"/>
        <v>#REF!</v>
      </c>
      <c r="R23" s="15" t="str">
        <f t="shared" si="19"/>
        <v>#REF!</v>
      </c>
      <c r="S23" s="15" t="str">
        <f t="shared" si="19"/>
        <v>#REF!</v>
      </c>
      <c r="T23" s="15" t="str">
        <f t="shared" si="19"/>
        <v>#REF!</v>
      </c>
      <c r="U23" s="15" t="str">
        <f t="shared" si="19"/>
        <v>#REF!</v>
      </c>
      <c r="V23" s="15" t="str">
        <f t="shared" ref="V23:AO23" si="20">U23*(1+'変数'!$C8)</f>
        <v>#REF!</v>
      </c>
      <c r="W23" s="15" t="str">
        <f t="shared" si="20"/>
        <v>#REF!</v>
      </c>
      <c r="X23" s="15" t="str">
        <f t="shared" si="20"/>
        <v>#REF!</v>
      </c>
      <c r="Y23" s="15" t="str">
        <f t="shared" si="20"/>
        <v>#REF!</v>
      </c>
      <c r="Z23" s="15" t="str">
        <f t="shared" si="20"/>
        <v>#REF!</v>
      </c>
      <c r="AA23" s="15" t="str">
        <f t="shared" si="20"/>
        <v>#REF!</v>
      </c>
      <c r="AB23" s="15" t="str">
        <f t="shared" si="20"/>
        <v>#REF!</v>
      </c>
      <c r="AC23" s="15" t="str">
        <f t="shared" si="20"/>
        <v>#REF!</v>
      </c>
      <c r="AD23" s="15" t="str">
        <f t="shared" si="20"/>
        <v>#REF!</v>
      </c>
      <c r="AE23" s="15" t="str">
        <f t="shared" si="20"/>
        <v>#REF!</v>
      </c>
      <c r="AF23" s="15" t="str">
        <f t="shared" si="20"/>
        <v>#REF!</v>
      </c>
      <c r="AG23" s="15" t="str">
        <f t="shared" si="20"/>
        <v>#REF!</v>
      </c>
      <c r="AH23" s="15" t="str">
        <f t="shared" si="20"/>
        <v>#REF!</v>
      </c>
      <c r="AI23" s="15" t="str">
        <f t="shared" si="20"/>
        <v>#REF!</v>
      </c>
      <c r="AJ23" s="15" t="str">
        <f t="shared" si="20"/>
        <v>#REF!</v>
      </c>
      <c r="AK23" s="15" t="str">
        <f t="shared" si="20"/>
        <v>#REF!</v>
      </c>
      <c r="AL23" s="15" t="str">
        <f t="shared" si="20"/>
        <v>#REF!</v>
      </c>
      <c r="AM23" s="15" t="str">
        <f t="shared" si="20"/>
        <v>#REF!</v>
      </c>
      <c r="AN23" s="15" t="str">
        <f t="shared" si="20"/>
        <v>#REF!</v>
      </c>
      <c r="AO23" s="15" t="str">
        <f t="shared" si="20"/>
        <v>#REF!</v>
      </c>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row>
    <row r="24" outlineLevel="1">
      <c r="A24" s="22"/>
      <c r="B24" s="22" t="s">
        <v>17</v>
      </c>
      <c r="C24" s="24"/>
      <c r="D24" s="15"/>
      <c r="E24" s="15"/>
      <c r="F24" s="15"/>
      <c r="G24" s="15"/>
      <c r="H24" s="15"/>
      <c r="I24" s="15"/>
      <c r="J24" s="15"/>
      <c r="K24" s="15"/>
      <c r="L24" s="15"/>
      <c r="M24" s="15"/>
      <c r="N24" s="15"/>
      <c r="O24" s="15"/>
      <c r="P24" s="15"/>
      <c r="Q24" s="15"/>
      <c r="R24" s="24"/>
      <c r="S24" s="24"/>
      <c r="T24" s="24"/>
      <c r="U24" s="24"/>
      <c r="V24" s="24">
        <v>195.0</v>
      </c>
      <c r="W24" s="24">
        <f t="shared" ref="W24:AO24" si="21">V24</f>
        <v>195</v>
      </c>
      <c r="X24" s="24">
        <f t="shared" si="21"/>
        <v>195</v>
      </c>
      <c r="Y24" s="24">
        <f t="shared" si="21"/>
        <v>195</v>
      </c>
      <c r="Z24" s="24">
        <f t="shared" si="21"/>
        <v>195</v>
      </c>
      <c r="AA24" s="24">
        <f t="shared" si="21"/>
        <v>195</v>
      </c>
      <c r="AB24" s="24">
        <f t="shared" si="21"/>
        <v>195</v>
      </c>
      <c r="AC24" s="24">
        <f t="shared" si="21"/>
        <v>195</v>
      </c>
      <c r="AD24" s="24">
        <f t="shared" si="21"/>
        <v>195</v>
      </c>
      <c r="AE24" s="24">
        <f t="shared" si="21"/>
        <v>195</v>
      </c>
      <c r="AF24" s="24">
        <f t="shared" si="21"/>
        <v>195</v>
      </c>
      <c r="AG24" s="24">
        <f t="shared" si="21"/>
        <v>195</v>
      </c>
      <c r="AH24" s="24">
        <f t="shared" si="21"/>
        <v>195</v>
      </c>
      <c r="AI24" s="24">
        <f t="shared" si="21"/>
        <v>195</v>
      </c>
      <c r="AJ24" s="24">
        <f t="shared" si="21"/>
        <v>195</v>
      </c>
      <c r="AK24" s="24">
        <f t="shared" si="21"/>
        <v>195</v>
      </c>
      <c r="AL24" s="24">
        <f t="shared" si="21"/>
        <v>195</v>
      </c>
      <c r="AM24" s="24">
        <f t="shared" si="21"/>
        <v>195</v>
      </c>
      <c r="AN24" s="24">
        <f t="shared" si="21"/>
        <v>195</v>
      </c>
      <c r="AO24" s="24">
        <f t="shared" si="21"/>
        <v>195</v>
      </c>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row>
    <row r="25" outlineLevel="1">
      <c r="A25" s="22"/>
      <c r="B25" s="22" t="s">
        <v>18</v>
      </c>
      <c r="C25" s="24"/>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24"/>
      <c r="AH25" s="24"/>
      <c r="AI25" s="24"/>
      <c r="AJ25" s="24"/>
      <c r="AK25" s="24"/>
      <c r="AL25" s="24"/>
      <c r="AM25" s="24"/>
      <c r="AN25" s="24"/>
      <c r="AO25" s="24"/>
      <c r="AP25" s="24">
        <v>55.0</v>
      </c>
      <c r="AQ25" s="24">
        <f t="shared" ref="AQ25:BT25" si="22">AP25</f>
        <v>55</v>
      </c>
      <c r="AR25" s="24">
        <f t="shared" si="22"/>
        <v>55</v>
      </c>
      <c r="AS25" s="24">
        <f t="shared" si="22"/>
        <v>55</v>
      </c>
      <c r="AT25" s="24">
        <f t="shared" si="22"/>
        <v>55</v>
      </c>
      <c r="AU25" s="24">
        <f t="shared" si="22"/>
        <v>55</v>
      </c>
      <c r="AV25" s="24">
        <f t="shared" si="22"/>
        <v>55</v>
      </c>
      <c r="AW25" s="24">
        <f t="shared" si="22"/>
        <v>55</v>
      </c>
      <c r="AX25" s="24">
        <f t="shared" si="22"/>
        <v>55</v>
      </c>
      <c r="AY25" s="24">
        <f t="shared" si="22"/>
        <v>55</v>
      </c>
      <c r="AZ25" s="24">
        <f t="shared" si="22"/>
        <v>55</v>
      </c>
      <c r="BA25" s="24">
        <f t="shared" si="22"/>
        <v>55</v>
      </c>
      <c r="BB25" s="24">
        <f t="shared" si="22"/>
        <v>55</v>
      </c>
      <c r="BC25" s="24">
        <f t="shared" si="22"/>
        <v>55</v>
      </c>
      <c r="BD25" s="24">
        <f t="shared" si="22"/>
        <v>55</v>
      </c>
      <c r="BE25" s="24">
        <f t="shared" si="22"/>
        <v>55</v>
      </c>
      <c r="BF25" s="24">
        <f t="shared" si="22"/>
        <v>55</v>
      </c>
      <c r="BG25" s="24">
        <f t="shared" si="22"/>
        <v>55</v>
      </c>
      <c r="BH25" s="24">
        <f t="shared" si="22"/>
        <v>55</v>
      </c>
      <c r="BI25" s="24">
        <f t="shared" si="22"/>
        <v>55</v>
      </c>
      <c r="BJ25" s="24">
        <f t="shared" si="22"/>
        <v>55</v>
      </c>
      <c r="BK25" s="24">
        <f t="shared" si="22"/>
        <v>55</v>
      </c>
      <c r="BL25" s="24">
        <f t="shared" si="22"/>
        <v>55</v>
      </c>
      <c r="BM25" s="24">
        <f t="shared" si="22"/>
        <v>55</v>
      </c>
      <c r="BN25" s="24">
        <f t="shared" si="22"/>
        <v>55</v>
      </c>
      <c r="BO25" s="24">
        <f t="shared" si="22"/>
        <v>55</v>
      </c>
      <c r="BP25" s="24">
        <f t="shared" si="22"/>
        <v>55</v>
      </c>
      <c r="BQ25" s="24">
        <f t="shared" si="22"/>
        <v>55</v>
      </c>
      <c r="BR25" s="24">
        <f t="shared" si="22"/>
        <v>55</v>
      </c>
      <c r="BS25" s="24">
        <f t="shared" si="22"/>
        <v>55</v>
      </c>
      <c r="BT25" s="24">
        <f t="shared" si="22"/>
        <v>55</v>
      </c>
    </row>
    <row r="26" outlineLevel="1">
      <c r="A26" s="22"/>
      <c r="B26" s="22" t="s">
        <v>49</v>
      </c>
      <c r="C26" s="24"/>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v>180.0</v>
      </c>
      <c r="AQ26" s="24">
        <f t="shared" ref="AQ26:BT26" si="23">AP26</f>
        <v>180</v>
      </c>
      <c r="AR26" s="24">
        <f t="shared" si="23"/>
        <v>180</v>
      </c>
      <c r="AS26" s="24">
        <f t="shared" si="23"/>
        <v>180</v>
      </c>
      <c r="AT26" s="24">
        <f t="shared" si="23"/>
        <v>180</v>
      </c>
      <c r="AU26" s="24">
        <f t="shared" si="23"/>
        <v>180</v>
      </c>
      <c r="AV26" s="24">
        <f t="shared" si="23"/>
        <v>180</v>
      </c>
      <c r="AW26" s="24">
        <f t="shared" si="23"/>
        <v>180</v>
      </c>
      <c r="AX26" s="24">
        <f t="shared" si="23"/>
        <v>180</v>
      </c>
      <c r="AY26" s="24">
        <f t="shared" si="23"/>
        <v>180</v>
      </c>
      <c r="AZ26" s="24">
        <f t="shared" si="23"/>
        <v>180</v>
      </c>
      <c r="BA26" s="24">
        <f t="shared" si="23"/>
        <v>180</v>
      </c>
      <c r="BB26" s="24">
        <f t="shared" si="23"/>
        <v>180</v>
      </c>
      <c r="BC26" s="24">
        <f t="shared" si="23"/>
        <v>180</v>
      </c>
      <c r="BD26" s="24">
        <f t="shared" si="23"/>
        <v>180</v>
      </c>
      <c r="BE26" s="24">
        <f t="shared" si="23"/>
        <v>180</v>
      </c>
      <c r="BF26" s="24">
        <f t="shared" si="23"/>
        <v>180</v>
      </c>
      <c r="BG26" s="24">
        <f t="shared" si="23"/>
        <v>180</v>
      </c>
      <c r="BH26" s="24">
        <f t="shared" si="23"/>
        <v>180</v>
      </c>
      <c r="BI26" s="24">
        <f t="shared" si="23"/>
        <v>180</v>
      </c>
      <c r="BJ26" s="24">
        <f t="shared" si="23"/>
        <v>180</v>
      </c>
      <c r="BK26" s="24">
        <f t="shared" si="23"/>
        <v>180</v>
      </c>
      <c r="BL26" s="24">
        <f t="shared" si="23"/>
        <v>180</v>
      </c>
      <c r="BM26" s="24">
        <f t="shared" si="23"/>
        <v>180</v>
      </c>
      <c r="BN26" s="24">
        <f t="shared" si="23"/>
        <v>180</v>
      </c>
      <c r="BO26" s="24">
        <f t="shared" si="23"/>
        <v>180</v>
      </c>
      <c r="BP26" s="24">
        <f t="shared" si="23"/>
        <v>180</v>
      </c>
      <c r="BQ26" s="24">
        <f t="shared" si="23"/>
        <v>180</v>
      </c>
      <c r="BR26" s="24">
        <f t="shared" si="23"/>
        <v>180</v>
      </c>
      <c r="BS26" s="24">
        <f t="shared" si="23"/>
        <v>180</v>
      </c>
      <c r="BT26" s="24">
        <f t="shared" si="23"/>
        <v>180</v>
      </c>
    </row>
    <row r="27" outlineLevel="1">
      <c r="A27" s="64"/>
      <c r="B27" s="22" t="s">
        <v>20</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row>
    <row r="28" outlineLevel="1">
      <c r="A28" s="27"/>
      <c r="B28" s="21" t="s">
        <v>21</v>
      </c>
      <c r="C28" s="19">
        <f t="shared" ref="C28:BT28" si="24">SUM(C23:C27)</f>
        <v>600</v>
      </c>
      <c r="D28" s="19" t="str">
        <f t="shared" si="24"/>
        <v>#REF!</v>
      </c>
      <c r="E28" s="19" t="str">
        <f t="shared" si="24"/>
        <v>#REF!</v>
      </c>
      <c r="F28" s="19" t="str">
        <f t="shared" si="24"/>
        <v>#REF!</v>
      </c>
      <c r="G28" s="19" t="str">
        <f t="shared" si="24"/>
        <v>#REF!</v>
      </c>
      <c r="H28" s="19" t="str">
        <f t="shared" si="24"/>
        <v>#REF!</v>
      </c>
      <c r="I28" s="19" t="str">
        <f t="shared" si="24"/>
        <v>#REF!</v>
      </c>
      <c r="J28" s="19" t="str">
        <f t="shared" si="24"/>
        <v>#REF!</v>
      </c>
      <c r="K28" s="19" t="str">
        <f t="shared" si="24"/>
        <v>#REF!</v>
      </c>
      <c r="L28" s="19" t="str">
        <f t="shared" si="24"/>
        <v>#REF!</v>
      </c>
      <c r="M28" s="19" t="str">
        <f t="shared" si="24"/>
        <v>#REF!</v>
      </c>
      <c r="N28" s="19" t="str">
        <f t="shared" si="24"/>
        <v>#REF!</v>
      </c>
      <c r="O28" s="19" t="str">
        <f t="shared" si="24"/>
        <v>#REF!</v>
      </c>
      <c r="P28" s="19" t="str">
        <f t="shared" si="24"/>
        <v>#REF!</v>
      </c>
      <c r="Q28" s="19" t="str">
        <f t="shared" si="24"/>
        <v>#REF!</v>
      </c>
      <c r="R28" s="19" t="str">
        <f t="shared" si="24"/>
        <v>#REF!</v>
      </c>
      <c r="S28" s="19" t="str">
        <f t="shared" si="24"/>
        <v>#REF!</v>
      </c>
      <c r="T28" s="19" t="str">
        <f t="shared" si="24"/>
        <v>#REF!</v>
      </c>
      <c r="U28" s="19" t="str">
        <f t="shared" si="24"/>
        <v>#REF!</v>
      </c>
      <c r="V28" s="19" t="str">
        <f t="shared" si="24"/>
        <v>#REF!</v>
      </c>
      <c r="W28" s="19" t="str">
        <f t="shared" si="24"/>
        <v>#REF!</v>
      </c>
      <c r="X28" s="19" t="str">
        <f t="shared" si="24"/>
        <v>#REF!</v>
      </c>
      <c r="Y28" s="19" t="str">
        <f t="shared" si="24"/>
        <v>#REF!</v>
      </c>
      <c r="Z28" s="19" t="str">
        <f t="shared" si="24"/>
        <v>#REF!</v>
      </c>
      <c r="AA28" s="19" t="str">
        <f t="shared" si="24"/>
        <v>#REF!</v>
      </c>
      <c r="AB28" s="19" t="str">
        <f t="shared" si="24"/>
        <v>#REF!</v>
      </c>
      <c r="AC28" s="19" t="str">
        <f t="shared" si="24"/>
        <v>#REF!</v>
      </c>
      <c r="AD28" s="19" t="str">
        <f t="shared" si="24"/>
        <v>#REF!</v>
      </c>
      <c r="AE28" s="19" t="str">
        <f t="shared" si="24"/>
        <v>#REF!</v>
      </c>
      <c r="AF28" s="19" t="str">
        <f t="shared" si="24"/>
        <v>#REF!</v>
      </c>
      <c r="AG28" s="19" t="str">
        <f t="shared" si="24"/>
        <v>#REF!</v>
      </c>
      <c r="AH28" s="19" t="str">
        <f t="shared" si="24"/>
        <v>#REF!</v>
      </c>
      <c r="AI28" s="19" t="str">
        <f t="shared" si="24"/>
        <v>#REF!</v>
      </c>
      <c r="AJ28" s="19" t="str">
        <f t="shared" si="24"/>
        <v>#REF!</v>
      </c>
      <c r="AK28" s="19" t="str">
        <f t="shared" si="24"/>
        <v>#REF!</v>
      </c>
      <c r="AL28" s="19" t="str">
        <f t="shared" si="24"/>
        <v>#REF!</v>
      </c>
      <c r="AM28" s="19" t="str">
        <f t="shared" si="24"/>
        <v>#REF!</v>
      </c>
      <c r="AN28" s="19" t="str">
        <f t="shared" si="24"/>
        <v>#REF!</v>
      </c>
      <c r="AO28" s="19" t="str">
        <f t="shared" si="24"/>
        <v>#REF!</v>
      </c>
      <c r="AP28" s="19">
        <f t="shared" si="24"/>
        <v>235</v>
      </c>
      <c r="AQ28" s="19">
        <f t="shared" si="24"/>
        <v>235</v>
      </c>
      <c r="AR28" s="19">
        <f t="shared" si="24"/>
        <v>235</v>
      </c>
      <c r="AS28" s="19">
        <f t="shared" si="24"/>
        <v>235</v>
      </c>
      <c r="AT28" s="19">
        <f t="shared" si="24"/>
        <v>235</v>
      </c>
      <c r="AU28" s="19">
        <f t="shared" si="24"/>
        <v>235</v>
      </c>
      <c r="AV28" s="19">
        <f t="shared" si="24"/>
        <v>235</v>
      </c>
      <c r="AW28" s="19">
        <f t="shared" si="24"/>
        <v>235</v>
      </c>
      <c r="AX28" s="19">
        <f t="shared" si="24"/>
        <v>235</v>
      </c>
      <c r="AY28" s="19">
        <f t="shared" si="24"/>
        <v>235</v>
      </c>
      <c r="AZ28" s="19">
        <f t="shared" si="24"/>
        <v>235</v>
      </c>
      <c r="BA28" s="19">
        <f t="shared" si="24"/>
        <v>235</v>
      </c>
      <c r="BB28" s="19">
        <f t="shared" si="24"/>
        <v>235</v>
      </c>
      <c r="BC28" s="19">
        <f t="shared" si="24"/>
        <v>235</v>
      </c>
      <c r="BD28" s="19">
        <f t="shared" si="24"/>
        <v>235</v>
      </c>
      <c r="BE28" s="19">
        <f t="shared" si="24"/>
        <v>235</v>
      </c>
      <c r="BF28" s="19">
        <f t="shared" si="24"/>
        <v>235</v>
      </c>
      <c r="BG28" s="19">
        <f t="shared" si="24"/>
        <v>235</v>
      </c>
      <c r="BH28" s="19">
        <f t="shared" si="24"/>
        <v>235</v>
      </c>
      <c r="BI28" s="19">
        <f t="shared" si="24"/>
        <v>235</v>
      </c>
      <c r="BJ28" s="19">
        <f t="shared" si="24"/>
        <v>235</v>
      </c>
      <c r="BK28" s="19">
        <f t="shared" si="24"/>
        <v>235</v>
      </c>
      <c r="BL28" s="19">
        <f t="shared" si="24"/>
        <v>235</v>
      </c>
      <c r="BM28" s="19">
        <f t="shared" si="24"/>
        <v>235</v>
      </c>
      <c r="BN28" s="19">
        <f t="shared" si="24"/>
        <v>235</v>
      </c>
      <c r="BO28" s="19">
        <f t="shared" si="24"/>
        <v>235</v>
      </c>
      <c r="BP28" s="19">
        <f t="shared" si="24"/>
        <v>235</v>
      </c>
      <c r="BQ28" s="19">
        <f t="shared" si="24"/>
        <v>235</v>
      </c>
      <c r="BR28" s="19">
        <f t="shared" si="24"/>
        <v>235</v>
      </c>
      <c r="BS28" s="19">
        <f t="shared" si="24"/>
        <v>235</v>
      </c>
      <c r="BT28" s="19">
        <f t="shared" si="24"/>
        <v>235</v>
      </c>
    </row>
    <row r="29" outlineLevel="1">
      <c r="A29" s="34"/>
      <c r="B29" s="34" t="s">
        <v>22</v>
      </c>
      <c r="C29" s="24">
        <f t="shared" ref="C29:BT29" si="25">(-C$42+C$43-C$47+C$48+C$54)/2</f>
        <v>160.5</v>
      </c>
      <c r="D29" s="24">
        <f t="shared" si="25"/>
        <v>160.5</v>
      </c>
      <c r="E29" s="24">
        <f t="shared" si="25"/>
        <v>232.5</v>
      </c>
      <c r="F29" s="24">
        <f t="shared" si="25"/>
        <v>232.5</v>
      </c>
      <c r="G29" s="24">
        <f t="shared" si="25"/>
        <v>271.5</v>
      </c>
      <c r="H29" s="24">
        <f t="shared" si="25"/>
        <v>274.5</v>
      </c>
      <c r="I29" s="24">
        <f t="shared" si="25"/>
        <v>277.5</v>
      </c>
      <c r="J29" s="24">
        <f t="shared" si="25"/>
        <v>280.5</v>
      </c>
      <c r="K29" s="24">
        <f t="shared" si="25"/>
        <v>283.5</v>
      </c>
      <c r="L29" s="24">
        <f t="shared" si="25"/>
        <v>295.5</v>
      </c>
      <c r="M29" s="24">
        <f t="shared" si="25"/>
        <v>295.5</v>
      </c>
      <c r="N29" s="24">
        <f t="shared" si="25"/>
        <v>307.5</v>
      </c>
      <c r="O29" s="24">
        <f t="shared" si="25"/>
        <v>307.5</v>
      </c>
      <c r="P29" s="24">
        <f t="shared" si="25"/>
        <v>307.5</v>
      </c>
      <c r="Q29" s="24">
        <f t="shared" si="25"/>
        <v>307.5</v>
      </c>
      <c r="R29" s="24">
        <f t="shared" si="25"/>
        <v>317.5</v>
      </c>
      <c r="S29" s="24">
        <f t="shared" si="25"/>
        <v>317.5</v>
      </c>
      <c r="T29" s="24">
        <f t="shared" si="25"/>
        <v>333.5</v>
      </c>
      <c r="U29" s="24">
        <f t="shared" si="25"/>
        <v>333.5</v>
      </c>
      <c r="V29" s="24">
        <f t="shared" si="25"/>
        <v>339.5</v>
      </c>
      <c r="W29" s="24">
        <f t="shared" si="25"/>
        <v>339.5</v>
      </c>
      <c r="X29" s="24">
        <f t="shared" si="25"/>
        <v>354.5</v>
      </c>
      <c r="Y29" s="24">
        <f t="shared" si="25"/>
        <v>339.5</v>
      </c>
      <c r="Z29" s="24">
        <f t="shared" si="25"/>
        <v>354.5</v>
      </c>
      <c r="AA29" s="24">
        <f t="shared" si="25"/>
        <v>339.5</v>
      </c>
      <c r="AB29" s="24">
        <f t="shared" si="25"/>
        <v>339.5</v>
      </c>
      <c r="AC29" s="24">
        <f t="shared" si="25"/>
        <v>339.5</v>
      </c>
      <c r="AD29" s="24">
        <f t="shared" si="25"/>
        <v>266.5</v>
      </c>
      <c r="AE29" s="24">
        <f t="shared" si="25"/>
        <v>266.5</v>
      </c>
      <c r="AF29" s="24">
        <f t="shared" si="25"/>
        <v>193.5</v>
      </c>
      <c r="AG29" s="24">
        <f t="shared" si="25"/>
        <v>193.5</v>
      </c>
      <c r="AH29" s="24">
        <f t="shared" si="25"/>
        <v>193.5</v>
      </c>
      <c r="AI29" s="24">
        <f t="shared" si="25"/>
        <v>193.5</v>
      </c>
      <c r="AJ29" s="24">
        <f t="shared" si="25"/>
        <v>193.5</v>
      </c>
      <c r="AK29" s="24">
        <f t="shared" si="25"/>
        <v>193.5</v>
      </c>
      <c r="AL29" s="24">
        <f t="shared" si="25"/>
        <v>193.5</v>
      </c>
      <c r="AM29" s="24">
        <f t="shared" si="25"/>
        <v>193.5</v>
      </c>
      <c r="AN29" s="24">
        <f t="shared" si="25"/>
        <v>193.5</v>
      </c>
      <c r="AO29" s="24">
        <f t="shared" si="25"/>
        <v>193.5</v>
      </c>
      <c r="AP29" s="24">
        <f t="shared" si="25"/>
        <v>193.5</v>
      </c>
      <c r="AQ29" s="24">
        <f t="shared" si="25"/>
        <v>193.5</v>
      </c>
      <c r="AR29" s="24">
        <f t="shared" si="25"/>
        <v>193.5</v>
      </c>
      <c r="AS29" s="24">
        <f t="shared" si="25"/>
        <v>193.5</v>
      </c>
      <c r="AT29" s="24">
        <f t="shared" si="25"/>
        <v>193.5</v>
      </c>
      <c r="AU29" s="24">
        <f t="shared" si="25"/>
        <v>193.5</v>
      </c>
      <c r="AV29" s="24">
        <f t="shared" si="25"/>
        <v>193.5</v>
      </c>
      <c r="AW29" s="24">
        <f t="shared" si="25"/>
        <v>193.5</v>
      </c>
      <c r="AX29" s="24">
        <f t="shared" si="25"/>
        <v>193.5</v>
      </c>
      <c r="AY29" s="24">
        <f t="shared" si="25"/>
        <v>193.5</v>
      </c>
      <c r="AZ29" s="24">
        <f t="shared" si="25"/>
        <v>193.5</v>
      </c>
      <c r="BA29" s="24">
        <f t="shared" si="25"/>
        <v>193.5</v>
      </c>
      <c r="BB29" s="24">
        <f t="shared" si="25"/>
        <v>193.5</v>
      </c>
      <c r="BC29" s="24">
        <f t="shared" si="25"/>
        <v>193.5</v>
      </c>
      <c r="BD29" s="24">
        <f t="shared" si="25"/>
        <v>193.5</v>
      </c>
      <c r="BE29" s="24">
        <f t="shared" si="25"/>
        <v>193.5</v>
      </c>
      <c r="BF29" s="24">
        <f t="shared" si="25"/>
        <v>193.5</v>
      </c>
      <c r="BG29" s="24">
        <f t="shared" si="25"/>
        <v>193.5</v>
      </c>
      <c r="BH29" s="24">
        <f t="shared" si="25"/>
        <v>193.5</v>
      </c>
      <c r="BI29" s="24">
        <f t="shared" si="25"/>
        <v>193.5</v>
      </c>
      <c r="BJ29" s="24">
        <f t="shared" si="25"/>
        <v>193.5</v>
      </c>
      <c r="BK29" s="24">
        <f t="shared" si="25"/>
        <v>193.5</v>
      </c>
      <c r="BL29" s="24">
        <f t="shared" si="25"/>
        <v>193.5</v>
      </c>
      <c r="BM29" s="24">
        <f t="shared" si="25"/>
        <v>193.5</v>
      </c>
      <c r="BN29" s="24">
        <f t="shared" si="25"/>
        <v>193.5</v>
      </c>
      <c r="BO29" s="24">
        <f t="shared" si="25"/>
        <v>193.5</v>
      </c>
      <c r="BP29" s="24">
        <f t="shared" si="25"/>
        <v>193.5</v>
      </c>
      <c r="BQ29" s="24">
        <f t="shared" si="25"/>
        <v>193.5</v>
      </c>
      <c r="BR29" s="24">
        <f t="shared" si="25"/>
        <v>193.5</v>
      </c>
      <c r="BS29" s="24">
        <f t="shared" si="25"/>
        <v>193.5</v>
      </c>
      <c r="BT29" s="24">
        <f t="shared" si="25"/>
        <v>193.5</v>
      </c>
    </row>
    <row r="30" outlineLevel="1">
      <c r="A30" s="34"/>
      <c r="B30" s="34" t="s">
        <v>17</v>
      </c>
      <c r="C30" s="24">
        <v>200.0</v>
      </c>
      <c r="D30" s="24">
        <f t="shared" ref="D30:D32" si="27">C30</f>
        <v>200</v>
      </c>
      <c r="E30" s="24">
        <v>40.0</v>
      </c>
      <c r="F30" s="24">
        <f t="shared" ref="F30:U30" si="26">E30</f>
        <v>40</v>
      </c>
      <c r="G30" s="24">
        <f t="shared" si="26"/>
        <v>40</v>
      </c>
      <c r="H30" s="24">
        <f t="shared" si="26"/>
        <v>40</v>
      </c>
      <c r="I30" s="24">
        <f t="shared" si="26"/>
        <v>40</v>
      </c>
      <c r="J30" s="24">
        <f t="shared" si="26"/>
        <v>40</v>
      </c>
      <c r="K30" s="24">
        <f t="shared" si="26"/>
        <v>40</v>
      </c>
      <c r="L30" s="24">
        <f t="shared" si="26"/>
        <v>40</v>
      </c>
      <c r="M30" s="24">
        <f t="shared" si="26"/>
        <v>40</v>
      </c>
      <c r="N30" s="24">
        <f t="shared" si="26"/>
        <v>40</v>
      </c>
      <c r="O30" s="24">
        <f t="shared" si="26"/>
        <v>40</v>
      </c>
      <c r="P30" s="24">
        <f t="shared" si="26"/>
        <v>40</v>
      </c>
      <c r="Q30" s="24">
        <f t="shared" si="26"/>
        <v>40</v>
      </c>
      <c r="R30" s="24">
        <f t="shared" si="26"/>
        <v>40</v>
      </c>
      <c r="S30" s="24">
        <f t="shared" si="26"/>
        <v>40</v>
      </c>
      <c r="T30" s="24">
        <f t="shared" si="26"/>
        <v>40</v>
      </c>
      <c r="U30" s="24">
        <f t="shared" si="26"/>
        <v>40</v>
      </c>
      <c r="V30" s="24"/>
      <c r="W30" s="24"/>
      <c r="X30" s="24"/>
      <c r="Y30" s="24"/>
      <c r="Z30" s="24"/>
      <c r="AA30" s="24"/>
      <c r="AB30" s="24"/>
      <c r="AC30" s="24"/>
      <c r="AD30" s="24"/>
      <c r="AE30" s="24"/>
      <c r="AF30" s="24"/>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row>
    <row r="31" outlineLevel="1">
      <c r="A31" s="34"/>
      <c r="B31" s="34" t="s">
        <v>18</v>
      </c>
      <c r="C31" s="24">
        <f>2.7*12</f>
        <v>32.4</v>
      </c>
      <c r="D31" s="24">
        <f t="shared" si="27"/>
        <v>32.4</v>
      </c>
      <c r="E31" s="24">
        <f t="shared" ref="E31:U31" si="28">D31</f>
        <v>32.4</v>
      </c>
      <c r="F31" s="24">
        <f t="shared" si="28"/>
        <v>32.4</v>
      </c>
      <c r="G31" s="24">
        <f t="shared" si="28"/>
        <v>32.4</v>
      </c>
      <c r="H31" s="24">
        <f t="shared" si="28"/>
        <v>32.4</v>
      </c>
      <c r="I31" s="24">
        <f t="shared" si="28"/>
        <v>32.4</v>
      </c>
      <c r="J31" s="24">
        <f t="shared" si="28"/>
        <v>32.4</v>
      </c>
      <c r="K31" s="24">
        <f t="shared" si="28"/>
        <v>32.4</v>
      </c>
      <c r="L31" s="24">
        <f t="shared" si="28"/>
        <v>32.4</v>
      </c>
      <c r="M31" s="24">
        <f t="shared" si="28"/>
        <v>32.4</v>
      </c>
      <c r="N31" s="24">
        <f t="shared" si="28"/>
        <v>32.4</v>
      </c>
      <c r="O31" s="24">
        <f t="shared" si="28"/>
        <v>32.4</v>
      </c>
      <c r="P31" s="24">
        <f t="shared" si="28"/>
        <v>32.4</v>
      </c>
      <c r="Q31" s="24">
        <f t="shared" si="28"/>
        <v>32.4</v>
      </c>
      <c r="R31" s="24">
        <f t="shared" si="28"/>
        <v>32.4</v>
      </c>
      <c r="S31" s="24">
        <f t="shared" si="28"/>
        <v>32.4</v>
      </c>
      <c r="T31" s="24">
        <f t="shared" si="28"/>
        <v>32.4</v>
      </c>
      <c r="U31" s="24">
        <f t="shared" si="28"/>
        <v>32.4</v>
      </c>
      <c r="V31" s="24"/>
      <c r="W31" s="24"/>
      <c r="X31" s="24"/>
      <c r="Y31" s="24"/>
      <c r="Z31" s="24"/>
      <c r="AA31" s="24"/>
      <c r="AB31" s="24"/>
      <c r="AC31" s="24"/>
      <c r="AD31" s="24"/>
      <c r="AE31" s="24"/>
      <c r="AF31" s="24"/>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row>
    <row r="32" outlineLevel="1">
      <c r="A32" s="34"/>
      <c r="B32" s="34" t="s">
        <v>20</v>
      </c>
      <c r="C32" s="24">
        <v>60.0</v>
      </c>
      <c r="D32" s="24">
        <f t="shared" si="27"/>
        <v>60</v>
      </c>
      <c r="E32" s="24">
        <f t="shared" ref="E32:BT32" si="29">D32</f>
        <v>60</v>
      </c>
      <c r="F32" s="24">
        <f t="shared" si="29"/>
        <v>60</v>
      </c>
      <c r="G32" s="24">
        <f t="shared" si="29"/>
        <v>60</v>
      </c>
      <c r="H32" s="24">
        <f t="shared" si="29"/>
        <v>60</v>
      </c>
      <c r="I32" s="24">
        <f t="shared" si="29"/>
        <v>60</v>
      </c>
      <c r="J32" s="24">
        <f t="shared" si="29"/>
        <v>60</v>
      </c>
      <c r="K32" s="24">
        <f t="shared" si="29"/>
        <v>60</v>
      </c>
      <c r="L32" s="24">
        <f t="shared" si="29"/>
        <v>60</v>
      </c>
      <c r="M32" s="24">
        <f t="shared" si="29"/>
        <v>60</v>
      </c>
      <c r="N32" s="24">
        <f t="shared" si="29"/>
        <v>60</v>
      </c>
      <c r="O32" s="24">
        <f t="shared" si="29"/>
        <v>60</v>
      </c>
      <c r="P32" s="24">
        <f t="shared" si="29"/>
        <v>60</v>
      </c>
      <c r="Q32" s="24">
        <f t="shared" si="29"/>
        <v>60</v>
      </c>
      <c r="R32" s="24">
        <f t="shared" si="29"/>
        <v>60</v>
      </c>
      <c r="S32" s="24">
        <f t="shared" si="29"/>
        <v>60</v>
      </c>
      <c r="T32" s="24">
        <f t="shared" si="29"/>
        <v>60</v>
      </c>
      <c r="U32" s="24">
        <f t="shared" si="29"/>
        <v>60</v>
      </c>
      <c r="V32" s="24">
        <f t="shared" si="29"/>
        <v>60</v>
      </c>
      <c r="W32" s="24">
        <f t="shared" si="29"/>
        <v>60</v>
      </c>
      <c r="X32" s="24">
        <f t="shared" si="29"/>
        <v>60</v>
      </c>
      <c r="Y32" s="24">
        <f t="shared" si="29"/>
        <v>60</v>
      </c>
      <c r="Z32" s="24">
        <f t="shared" si="29"/>
        <v>60</v>
      </c>
      <c r="AA32" s="24">
        <f t="shared" si="29"/>
        <v>60</v>
      </c>
      <c r="AB32" s="24">
        <f t="shared" si="29"/>
        <v>60</v>
      </c>
      <c r="AC32" s="24">
        <f t="shared" si="29"/>
        <v>60</v>
      </c>
      <c r="AD32" s="24">
        <f t="shared" si="29"/>
        <v>60</v>
      </c>
      <c r="AE32" s="24">
        <f t="shared" si="29"/>
        <v>60</v>
      </c>
      <c r="AF32" s="24">
        <f t="shared" si="29"/>
        <v>60</v>
      </c>
      <c r="AG32" s="24">
        <f t="shared" si="29"/>
        <v>60</v>
      </c>
      <c r="AH32" s="24">
        <f t="shared" si="29"/>
        <v>60</v>
      </c>
      <c r="AI32" s="24">
        <f t="shared" si="29"/>
        <v>60</v>
      </c>
      <c r="AJ32" s="24">
        <f t="shared" si="29"/>
        <v>60</v>
      </c>
      <c r="AK32" s="24">
        <f t="shared" si="29"/>
        <v>60</v>
      </c>
      <c r="AL32" s="24">
        <f t="shared" si="29"/>
        <v>60</v>
      </c>
      <c r="AM32" s="24">
        <f t="shared" si="29"/>
        <v>60</v>
      </c>
      <c r="AN32" s="24">
        <f t="shared" si="29"/>
        <v>60</v>
      </c>
      <c r="AO32" s="24">
        <f t="shared" si="29"/>
        <v>60</v>
      </c>
      <c r="AP32" s="24">
        <f t="shared" si="29"/>
        <v>60</v>
      </c>
      <c r="AQ32" s="24">
        <f t="shared" si="29"/>
        <v>60</v>
      </c>
      <c r="AR32" s="24">
        <f t="shared" si="29"/>
        <v>60</v>
      </c>
      <c r="AS32" s="24">
        <f t="shared" si="29"/>
        <v>60</v>
      </c>
      <c r="AT32" s="24">
        <f t="shared" si="29"/>
        <v>60</v>
      </c>
      <c r="AU32" s="24">
        <f t="shared" si="29"/>
        <v>60</v>
      </c>
      <c r="AV32" s="24">
        <f t="shared" si="29"/>
        <v>60</v>
      </c>
      <c r="AW32" s="24">
        <f t="shared" si="29"/>
        <v>60</v>
      </c>
      <c r="AX32" s="24">
        <f t="shared" si="29"/>
        <v>60</v>
      </c>
      <c r="AY32" s="24">
        <f t="shared" si="29"/>
        <v>60</v>
      </c>
      <c r="AZ32" s="24">
        <f t="shared" si="29"/>
        <v>60</v>
      </c>
      <c r="BA32" s="24">
        <f t="shared" si="29"/>
        <v>60</v>
      </c>
      <c r="BB32" s="24">
        <f t="shared" si="29"/>
        <v>60</v>
      </c>
      <c r="BC32" s="24">
        <f t="shared" si="29"/>
        <v>60</v>
      </c>
      <c r="BD32" s="24">
        <f t="shared" si="29"/>
        <v>60</v>
      </c>
      <c r="BE32" s="24">
        <f t="shared" si="29"/>
        <v>60</v>
      </c>
      <c r="BF32" s="24">
        <f t="shared" si="29"/>
        <v>60</v>
      </c>
      <c r="BG32" s="24">
        <f t="shared" si="29"/>
        <v>60</v>
      </c>
      <c r="BH32" s="24">
        <f t="shared" si="29"/>
        <v>60</v>
      </c>
      <c r="BI32" s="24">
        <f t="shared" si="29"/>
        <v>60</v>
      </c>
      <c r="BJ32" s="24">
        <f t="shared" si="29"/>
        <v>60</v>
      </c>
      <c r="BK32" s="24">
        <f t="shared" si="29"/>
        <v>60</v>
      </c>
      <c r="BL32" s="24">
        <f t="shared" si="29"/>
        <v>60</v>
      </c>
      <c r="BM32" s="24">
        <f t="shared" si="29"/>
        <v>60</v>
      </c>
      <c r="BN32" s="24">
        <f t="shared" si="29"/>
        <v>60</v>
      </c>
      <c r="BO32" s="24">
        <f t="shared" si="29"/>
        <v>60</v>
      </c>
      <c r="BP32" s="24">
        <f t="shared" si="29"/>
        <v>60</v>
      </c>
      <c r="BQ32" s="24">
        <f t="shared" si="29"/>
        <v>60</v>
      </c>
      <c r="BR32" s="24">
        <f t="shared" si="29"/>
        <v>60</v>
      </c>
      <c r="BS32" s="24">
        <f t="shared" si="29"/>
        <v>60</v>
      </c>
      <c r="BT32" s="24">
        <f t="shared" si="29"/>
        <v>60</v>
      </c>
    </row>
    <row r="33" outlineLevel="1">
      <c r="A33" s="35"/>
      <c r="B33" s="33" t="s">
        <v>25</v>
      </c>
      <c r="C33" s="19">
        <f t="shared" ref="C33:BT33" si="30">SUM(C29:C32)</f>
        <v>452.9</v>
      </c>
      <c r="D33" s="19">
        <f t="shared" si="30"/>
        <v>452.9</v>
      </c>
      <c r="E33" s="19">
        <f t="shared" si="30"/>
        <v>364.9</v>
      </c>
      <c r="F33" s="19">
        <f t="shared" si="30"/>
        <v>364.9</v>
      </c>
      <c r="G33" s="19">
        <f t="shared" si="30"/>
        <v>403.9</v>
      </c>
      <c r="H33" s="19">
        <f t="shared" si="30"/>
        <v>406.9</v>
      </c>
      <c r="I33" s="19">
        <f t="shared" si="30"/>
        <v>409.9</v>
      </c>
      <c r="J33" s="19">
        <f t="shared" si="30"/>
        <v>412.9</v>
      </c>
      <c r="K33" s="19">
        <f t="shared" si="30"/>
        <v>415.9</v>
      </c>
      <c r="L33" s="19">
        <f t="shared" si="30"/>
        <v>427.9</v>
      </c>
      <c r="M33" s="19">
        <f t="shared" si="30"/>
        <v>427.9</v>
      </c>
      <c r="N33" s="19">
        <f t="shared" si="30"/>
        <v>439.9</v>
      </c>
      <c r="O33" s="19">
        <f t="shared" si="30"/>
        <v>439.9</v>
      </c>
      <c r="P33" s="19">
        <f t="shared" si="30"/>
        <v>439.9</v>
      </c>
      <c r="Q33" s="19">
        <f t="shared" si="30"/>
        <v>439.9</v>
      </c>
      <c r="R33" s="19">
        <f t="shared" si="30"/>
        <v>449.9</v>
      </c>
      <c r="S33" s="19">
        <f t="shared" si="30"/>
        <v>449.9</v>
      </c>
      <c r="T33" s="19">
        <f t="shared" si="30"/>
        <v>465.9</v>
      </c>
      <c r="U33" s="19">
        <f t="shared" si="30"/>
        <v>465.9</v>
      </c>
      <c r="V33" s="19">
        <f t="shared" si="30"/>
        <v>399.5</v>
      </c>
      <c r="W33" s="19">
        <f t="shared" si="30"/>
        <v>399.5</v>
      </c>
      <c r="X33" s="19">
        <f t="shared" si="30"/>
        <v>414.5</v>
      </c>
      <c r="Y33" s="19">
        <f t="shared" si="30"/>
        <v>399.5</v>
      </c>
      <c r="Z33" s="19">
        <f t="shared" si="30"/>
        <v>414.5</v>
      </c>
      <c r="AA33" s="19">
        <f t="shared" si="30"/>
        <v>399.5</v>
      </c>
      <c r="AB33" s="19">
        <f t="shared" si="30"/>
        <v>399.5</v>
      </c>
      <c r="AC33" s="19">
        <f t="shared" si="30"/>
        <v>399.5</v>
      </c>
      <c r="AD33" s="19">
        <f t="shared" si="30"/>
        <v>326.5</v>
      </c>
      <c r="AE33" s="19">
        <f t="shared" si="30"/>
        <v>326.5</v>
      </c>
      <c r="AF33" s="19">
        <f t="shared" si="30"/>
        <v>253.5</v>
      </c>
      <c r="AG33" s="19">
        <f t="shared" si="30"/>
        <v>253.5</v>
      </c>
      <c r="AH33" s="19">
        <f t="shared" si="30"/>
        <v>253.5</v>
      </c>
      <c r="AI33" s="19">
        <f t="shared" si="30"/>
        <v>253.5</v>
      </c>
      <c r="AJ33" s="19">
        <f t="shared" si="30"/>
        <v>253.5</v>
      </c>
      <c r="AK33" s="19">
        <f t="shared" si="30"/>
        <v>253.5</v>
      </c>
      <c r="AL33" s="19">
        <f t="shared" si="30"/>
        <v>253.5</v>
      </c>
      <c r="AM33" s="19">
        <f t="shared" si="30"/>
        <v>253.5</v>
      </c>
      <c r="AN33" s="19">
        <f t="shared" si="30"/>
        <v>253.5</v>
      </c>
      <c r="AO33" s="19">
        <f t="shared" si="30"/>
        <v>253.5</v>
      </c>
      <c r="AP33" s="19">
        <f t="shared" si="30"/>
        <v>253.5</v>
      </c>
      <c r="AQ33" s="19">
        <f t="shared" si="30"/>
        <v>253.5</v>
      </c>
      <c r="AR33" s="19">
        <f t="shared" si="30"/>
        <v>253.5</v>
      </c>
      <c r="AS33" s="19">
        <f t="shared" si="30"/>
        <v>253.5</v>
      </c>
      <c r="AT33" s="19">
        <f t="shared" si="30"/>
        <v>253.5</v>
      </c>
      <c r="AU33" s="19">
        <f t="shared" si="30"/>
        <v>253.5</v>
      </c>
      <c r="AV33" s="19">
        <f t="shared" si="30"/>
        <v>253.5</v>
      </c>
      <c r="AW33" s="19">
        <f t="shared" si="30"/>
        <v>253.5</v>
      </c>
      <c r="AX33" s="19">
        <f t="shared" si="30"/>
        <v>253.5</v>
      </c>
      <c r="AY33" s="19">
        <f t="shared" si="30"/>
        <v>253.5</v>
      </c>
      <c r="AZ33" s="19">
        <f t="shared" si="30"/>
        <v>253.5</v>
      </c>
      <c r="BA33" s="19">
        <f t="shared" si="30"/>
        <v>253.5</v>
      </c>
      <c r="BB33" s="19">
        <f t="shared" si="30"/>
        <v>253.5</v>
      </c>
      <c r="BC33" s="19">
        <f t="shared" si="30"/>
        <v>253.5</v>
      </c>
      <c r="BD33" s="19">
        <f t="shared" si="30"/>
        <v>253.5</v>
      </c>
      <c r="BE33" s="19">
        <f t="shared" si="30"/>
        <v>253.5</v>
      </c>
      <c r="BF33" s="19">
        <f t="shared" si="30"/>
        <v>253.5</v>
      </c>
      <c r="BG33" s="19">
        <f t="shared" si="30"/>
        <v>253.5</v>
      </c>
      <c r="BH33" s="19">
        <f t="shared" si="30"/>
        <v>253.5</v>
      </c>
      <c r="BI33" s="19">
        <f t="shared" si="30"/>
        <v>253.5</v>
      </c>
      <c r="BJ33" s="19">
        <f t="shared" si="30"/>
        <v>253.5</v>
      </c>
      <c r="BK33" s="19">
        <f t="shared" si="30"/>
        <v>253.5</v>
      </c>
      <c r="BL33" s="19">
        <f t="shared" si="30"/>
        <v>253.5</v>
      </c>
      <c r="BM33" s="19">
        <f t="shared" si="30"/>
        <v>253.5</v>
      </c>
      <c r="BN33" s="19">
        <f t="shared" si="30"/>
        <v>253.5</v>
      </c>
      <c r="BO33" s="19">
        <f t="shared" si="30"/>
        <v>253.5</v>
      </c>
      <c r="BP33" s="19">
        <f t="shared" si="30"/>
        <v>253.5</v>
      </c>
      <c r="BQ33" s="19">
        <f t="shared" si="30"/>
        <v>253.5</v>
      </c>
      <c r="BR33" s="19">
        <f t="shared" si="30"/>
        <v>253.5</v>
      </c>
      <c r="BS33" s="19">
        <f t="shared" si="30"/>
        <v>253.5</v>
      </c>
      <c r="BT33" s="19">
        <f t="shared" si="30"/>
        <v>253.5</v>
      </c>
    </row>
    <row r="34" outlineLevel="1">
      <c r="A34" s="36"/>
      <c r="B34" s="36" t="s">
        <v>26</v>
      </c>
      <c r="C34" s="19">
        <f t="shared" ref="C34:BT34" si="31">C28-C33</f>
        <v>147.1</v>
      </c>
      <c r="D34" s="19" t="str">
        <f t="shared" si="31"/>
        <v>#REF!</v>
      </c>
      <c r="E34" s="19" t="str">
        <f t="shared" si="31"/>
        <v>#REF!</v>
      </c>
      <c r="F34" s="19" t="str">
        <f t="shared" si="31"/>
        <v>#REF!</v>
      </c>
      <c r="G34" s="19" t="str">
        <f t="shared" si="31"/>
        <v>#REF!</v>
      </c>
      <c r="H34" s="19" t="str">
        <f t="shared" si="31"/>
        <v>#REF!</v>
      </c>
      <c r="I34" s="19" t="str">
        <f t="shared" si="31"/>
        <v>#REF!</v>
      </c>
      <c r="J34" s="19" t="str">
        <f t="shared" si="31"/>
        <v>#REF!</v>
      </c>
      <c r="K34" s="19" t="str">
        <f t="shared" si="31"/>
        <v>#REF!</v>
      </c>
      <c r="L34" s="19" t="str">
        <f t="shared" si="31"/>
        <v>#REF!</v>
      </c>
      <c r="M34" s="19" t="str">
        <f t="shared" si="31"/>
        <v>#REF!</v>
      </c>
      <c r="N34" s="19" t="str">
        <f t="shared" si="31"/>
        <v>#REF!</v>
      </c>
      <c r="O34" s="19" t="str">
        <f t="shared" si="31"/>
        <v>#REF!</v>
      </c>
      <c r="P34" s="19" t="str">
        <f t="shared" si="31"/>
        <v>#REF!</v>
      </c>
      <c r="Q34" s="19" t="str">
        <f t="shared" si="31"/>
        <v>#REF!</v>
      </c>
      <c r="R34" s="19" t="str">
        <f t="shared" si="31"/>
        <v>#REF!</v>
      </c>
      <c r="S34" s="19" t="str">
        <f t="shared" si="31"/>
        <v>#REF!</v>
      </c>
      <c r="T34" s="19" t="str">
        <f t="shared" si="31"/>
        <v>#REF!</v>
      </c>
      <c r="U34" s="19" t="str">
        <f t="shared" si="31"/>
        <v>#REF!</v>
      </c>
      <c r="V34" s="19" t="str">
        <f t="shared" si="31"/>
        <v>#REF!</v>
      </c>
      <c r="W34" s="19" t="str">
        <f t="shared" si="31"/>
        <v>#REF!</v>
      </c>
      <c r="X34" s="19" t="str">
        <f t="shared" si="31"/>
        <v>#REF!</v>
      </c>
      <c r="Y34" s="19" t="str">
        <f t="shared" si="31"/>
        <v>#REF!</v>
      </c>
      <c r="Z34" s="19" t="str">
        <f t="shared" si="31"/>
        <v>#REF!</v>
      </c>
      <c r="AA34" s="19" t="str">
        <f t="shared" si="31"/>
        <v>#REF!</v>
      </c>
      <c r="AB34" s="19" t="str">
        <f t="shared" si="31"/>
        <v>#REF!</v>
      </c>
      <c r="AC34" s="19" t="str">
        <f t="shared" si="31"/>
        <v>#REF!</v>
      </c>
      <c r="AD34" s="19" t="str">
        <f t="shared" si="31"/>
        <v>#REF!</v>
      </c>
      <c r="AE34" s="19" t="str">
        <f t="shared" si="31"/>
        <v>#REF!</v>
      </c>
      <c r="AF34" s="19" t="str">
        <f t="shared" si="31"/>
        <v>#REF!</v>
      </c>
      <c r="AG34" s="19" t="str">
        <f t="shared" si="31"/>
        <v>#REF!</v>
      </c>
      <c r="AH34" s="19" t="str">
        <f t="shared" si="31"/>
        <v>#REF!</v>
      </c>
      <c r="AI34" s="19" t="str">
        <f t="shared" si="31"/>
        <v>#REF!</v>
      </c>
      <c r="AJ34" s="19" t="str">
        <f t="shared" si="31"/>
        <v>#REF!</v>
      </c>
      <c r="AK34" s="19" t="str">
        <f t="shared" si="31"/>
        <v>#REF!</v>
      </c>
      <c r="AL34" s="19" t="str">
        <f t="shared" si="31"/>
        <v>#REF!</v>
      </c>
      <c r="AM34" s="19" t="str">
        <f t="shared" si="31"/>
        <v>#REF!</v>
      </c>
      <c r="AN34" s="19" t="str">
        <f t="shared" si="31"/>
        <v>#REF!</v>
      </c>
      <c r="AO34" s="19" t="str">
        <f t="shared" si="31"/>
        <v>#REF!</v>
      </c>
      <c r="AP34" s="19">
        <f t="shared" si="31"/>
        <v>-18.5</v>
      </c>
      <c r="AQ34" s="19">
        <f t="shared" si="31"/>
        <v>-18.5</v>
      </c>
      <c r="AR34" s="19">
        <f t="shared" si="31"/>
        <v>-18.5</v>
      </c>
      <c r="AS34" s="19">
        <f t="shared" si="31"/>
        <v>-18.5</v>
      </c>
      <c r="AT34" s="19">
        <f t="shared" si="31"/>
        <v>-18.5</v>
      </c>
      <c r="AU34" s="19">
        <f t="shared" si="31"/>
        <v>-18.5</v>
      </c>
      <c r="AV34" s="19">
        <f t="shared" si="31"/>
        <v>-18.5</v>
      </c>
      <c r="AW34" s="19">
        <f t="shared" si="31"/>
        <v>-18.5</v>
      </c>
      <c r="AX34" s="19">
        <f t="shared" si="31"/>
        <v>-18.5</v>
      </c>
      <c r="AY34" s="19">
        <f t="shared" si="31"/>
        <v>-18.5</v>
      </c>
      <c r="AZ34" s="19">
        <f t="shared" si="31"/>
        <v>-18.5</v>
      </c>
      <c r="BA34" s="19">
        <f t="shared" si="31"/>
        <v>-18.5</v>
      </c>
      <c r="BB34" s="19">
        <f t="shared" si="31"/>
        <v>-18.5</v>
      </c>
      <c r="BC34" s="19">
        <f t="shared" si="31"/>
        <v>-18.5</v>
      </c>
      <c r="BD34" s="19">
        <f t="shared" si="31"/>
        <v>-18.5</v>
      </c>
      <c r="BE34" s="19">
        <f t="shared" si="31"/>
        <v>-18.5</v>
      </c>
      <c r="BF34" s="19">
        <f t="shared" si="31"/>
        <v>-18.5</v>
      </c>
      <c r="BG34" s="19">
        <f t="shared" si="31"/>
        <v>-18.5</v>
      </c>
      <c r="BH34" s="19">
        <f t="shared" si="31"/>
        <v>-18.5</v>
      </c>
      <c r="BI34" s="19">
        <f t="shared" si="31"/>
        <v>-18.5</v>
      </c>
      <c r="BJ34" s="19">
        <f t="shared" si="31"/>
        <v>-18.5</v>
      </c>
      <c r="BK34" s="19">
        <f t="shared" si="31"/>
        <v>-18.5</v>
      </c>
      <c r="BL34" s="19">
        <f t="shared" si="31"/>
        <v>-18.5</v>
      </c>
      <c r="BM34" s="19">
        <f t="shared" si="31"/>
        <v>-18.5</v>
      </c>
      <c r="BN34" s="19">
        <f t="shared" si="31"/>
        <v>-18.5</v>
      </c>
      <c r="BO34" s="19">
        <f t="shared" si="31"/>
        <v>-18.5</v>
      </c>
      <c r="BP34" s="19">
        <f t="shared" si="31"/>
        <v>-18.5</v>
      </c>
      <c r="BQ34" s="19">
        <f t="shared" si="31"/>
        <v>-18.5</v>
      </c>
      <c r="BR34" s="19">
        <f t="shared" si="31"/>
        <v>-18.5</v>
      </c>
      <c r="BS34" s="19">
        <f t="shared" si="31"/>
        <v>-18.5</v>
      </c>
      <c r="BT34" s="19">
        <f t="shared" si="31"/>
        <v>-18.5</v>
      </c>
    </row>
    <row r="35" outlineLevel="1">
      <c r="A35" s="68"/>
      <c r="B35" s="38" t="s">
        <v>17</v>
      </c>
      <c r="C35" s="24">
        <v>1000.0</v>
      </c>
      <c r="D35" s="15" t="str">
        <f t="shared" ref="D35:BT35" si="32">C35*(1+'変数'!$C9)+D30-D24</f>
        <v>#REF!</v>
      </c>
      <c r="E35" s="15" t="str">
        <f t="shared" si="32"/>
        <v>#REF!</v>
      </c>
      <c r="F35" s="15" t="str">
        <f t="shared" si="32"/>
        <v>#REF!</v>
      </c>
      <c r="G35" s="15" t="str">
        <f t="shared" si="32"/>
        <v>#REF!</v>
      </c>
      <c r="H35" s="15" t="str">
        <f t="shared" si="32"/>
        <v>#REF!</v>
      </c>
      <c r="I35" s="15" t="str">
        <f t="shared" si="32"/>
        <v>#REF!</v>
      </c>
      <c r="J35" s="15" t="str">
        <f t="shared" si="32"/>
        <v>#REF!</v>
      </c>
      <c r="K35" s="15" t="str">
        <f t="shared" si="32"/>
        <v>#REF!</v>
      </c>
      <c r="L35" s="15" t="str">
        <f t="shared" si="32"/>
        <v>#REF!</v>
      </c>
      <c r="M35" s="15" t="str">
        <f t="shared" si="32"/>
        <v>#REF!</v>
      </c>
      <c r="N35" s="15" t="str">
        <f t="shared" si="32"/>
        <v>#REF!</v>
      </c>
      <c r="O35" s="15" t="str">
        <f t="shared" si="32"/>
        <v>#REF!</v>
      </c>
      <c r="P35" s="15" t="str">
        <f t="shared" si="32"/>
        <v>#REF!</v>
      </c>
      <c r="Q35" s="15" t="str">
        <f t="shared" si="32"/>
        <v>#REF!</v>
      </c>
      <c r="R35" s="15" t="str">
        <f t="shared" si="32"/>
        <v>#REF!</v>
      </c>
      <c r="S35" s="15" t="str">
        <f t="shared" si="32"/>
        <v>#REF!</v>
      </c>
      <c r="T35" s="15" t="str">
        <f t="shared" si="32"/>
        <v>#REF!</v>
      </c>
      <c r="U35" s="15" t="str">
        <f t="shared" si="32"/>
        <v>#REF!</v>
      </c>
      <c r="V35" s="15" t="str">
        <f t="shared" si="32"/>
        <v>#REF!</v>
      </c>
      <c r="W35" s="15" t="str">
        <f t="shared" si="32"/>
        <v>#REF!</v>
      </c>
      <c r="X35" s="15" t="str">
        <f t="shared" si="32"/>
        <v>#REF!</v>
      </c>
      <c r="Y35" s="15" t="str">
        <f t="shared" si="32"/>
        <v>#REF!</v>
      </c>
      <c r="Z35" s="15" t="str">
        <f t="shared" si="32"/>
        <v>#REF!</v>
      </c>
      <c r="AA35" s="15" t="str">
        <f t="shared" si="32"/>
        <v>#REF!</v>
      </c>
      <c r="AB35" s="15" t="str">
        <f t="shared" si="32"/>
        <v>#REF!</v>
      </c>
      <c r="AC35" s="15" t="str">
        <f t="shared" si="32"/>
        <v>#REF!</v>
      </c>
      <c r="AD35" s="15" t="str">
        <f t="shared" si="32"/>
        <v>#REF!</v>
      </c>
      <c r="AE35" s="15" t="str">
        <f t="shared" si="32"/>
        <v>#REF!</v>
      </c>
      <c r="AF35" s="15" t="str">
        <f t="shared" si="32"/>
        <v>#REF!</v>
      </c>
      <c r="AG35" s="15" t="str">
        <f t="shared" si="32"/>
        <v>#REF!</v>
      </c>
      <c r="AH35" s="15" t="str">
        <f t="shared" si="32"/>
        <v>#REF!</v>
      </c>
      <c r="AI35" s="15" t="str">
        <f t="shared" si="32"/>
        <v>#REF!</v>
      </c>
      <c r="AJ35" s="15" t="str">
        <f t="shared" si="32"/>
        <v>#REF!</v>
      </c>
      <c r="AK35" s="15" t="str">
        <f t="shared" si="32"/>
        <v>#REF!</v>
      </c>
      <c r="AL35" s="15" t="str">
        <f t="shared" si="32"/>
        <v>#REF!</v>
      </c>
      <c r="AM35" s="15" t="str">
        <f t="shared" si="32"/>
        <v>#REF!</v>
      </c>
      <c r="AN35" s="15" t="str">
        <f t="shared" si="32"/>
        <v>#REF!</v>
      </c>
      <c r="AO35" s="15" t="str">
        <f t="shared" si="32"/>
        <v>#REF!</v>
      </c>
      <c r="AP35" s="15" t="str">
        <f t="shared" si="32"/>
        <v>#REF!</v>
      </c>
      <c r="AQ35" s="15" t="str">
        <f t="shared" si="32"/>
        <v>#REF!</v>
      </c>
      <c r="AR35" s="15" t="str">
        <f t="shared" si="32"/>
        <v>#REF!</v>
      </c>
      <c r="AS35" s="15" t="str">
        <f t="shared" si="32"/>
        <v>#REF!</v>
      </c>
      <c r="AT35" s="15" t="str">
        <f t="shared" si="32"/>
        <v>#REF!</v>
      </c>
      <c r="AU35" s="15" t="str">
        <f t="shared" si="32"/>
        <v>#REF!</v>
      </c>
      <c r="AV35" s="15" t="str">
        <f t="shared" si="32"/>
        <v>#REF!</v>
      </c>
      <c r="AW35" s="15" t="str">
        <f t="shared" si="32"/>
        <v>#REF!</v>
      </c>
      <c r="AX35" s="15" t="str">
        <f t="shared" si="32"/>
        <v>#REF!</v>
      </c>
      <c r="AY35" s="15" t="str">
        <f t="shared" si="32"/>
        <v>#REF!</v>
      </c>
      <c r="AZ35" s="15" t="str">
        <f t="shared" si="32"/>
        <v>#REF!</v>
      </c>
      <c r="BA35" s="15" t="str">
        <f t="shared" si="32"/>
        <v>#REF!</v>
      </c>
      <c r="BB35" s="15" t="str">
        <f t="shared" si="32"/>
        <v>#REF!</v>
      </c>
      <c r="BC35" s="15" t="str">
        <f t="shared" si="32"/>
        <v>#REF!</v>
      </c>
      <c r="BD35" s="15" t="str">
        <f t="shared" si="32"/>
        <v>#REF!</v>
      </c>
      <c r="BE35" s="15" t="str">
        <f t="shared" si="32"/>
        <v>#REF!</v>
      </c>
      <c r="BF35" s="15" t="str">
        <f t="shared" si="32"/>
        <v>#REF!</v>
      </c>
      <c r="BG35" s="15" t="str">
        <f t="shared" si="32"/>
        <v>#REF!</v>
      </c>
      <c r="BH35" s="15" t="str">
        <f t="shared" si="32"/>
        <v>#REF!</v>
      </c>
      <c r="BI35" s="15" t="str">
        <f t="shared" si="32"/>
        <v>#REF!</v>
      </c>
      <c r="BJ35" s="15" t="str">
        <f t="shared" si="32"/>
        <v>#REF!</v>
      </c>
      <c r="BK35" s="15" t="str">
        <f t="shared" si="32"/>
        <v>#REF!</v>
      </c>
      <c r="BL35" s="15" t="str">
        <f t="shared" si="32"/>
        <v>#REF!</v>
      </c>
      <c r="BM35" s="15" t="str">
        <f t="shared" si="32"/>
        <v>#REF!</v>
      </c>
      <c r="BN35" s="15" t="str">
        <f t="shared" si="32"/>
        <v>#REF!</v>
      </c>
      <c r="BO35" s="15" t="str">
        <f t="shared" si="32"/>
        <v>#REF!</v>
      </c>
      <c r="BP35" s="15" t="str">
        <f t="shared" si="32"/>
        <v>#REF!</v>
      </c>
      <c r="BQ35" s="15" t="str">
        <f t="shared" si="32"/>
        <v>#REF!</v>
      </c>
      <c r="BR35" s="15" t="str">
        <f t="shared" si="32"/>
        <v>#REF!</v>
      </c>
      <c r="BS35" s="15" t="str">
        <f t="shared" si="32"/>
        <v>#REF!</v>
      </c>
      <c r="BT35" s="15" t="str">
        <f t="shared" si="32"/>
        <v>#REF!</v>
      </c>
    </row>
    <row r="36" outlineLevel="1">
      <c r="A36" s="68"/>
      <c r="B36" s="38" t="s">
        <v>18</v>
      </c>
      <c r="C36" s="24">
        <v>100.0</v>
      </c>
      <c r="D36" s="15" t="str">
        <f t="shared" ref="D36:BT36" si="33">C36*(1+'変数'!$C11)+D31-D25</f>
        <v>#REF!</v>
      </c>
      <c r="E36" s="15" t="str">
        <f t="shared" si="33"/>
        <v>#REF!</v>
      </c>
      <c r="F36" s="15" t="str">
        <f t="shared" si="33"/>
        <v>#REF!</v>
      </c>
      <c r="G36" s="15" t="str">
        <f t="shared" si="33"/>
        <v>#REF!</v>
      </c>
      <c r="H36" s="15" t="str">
        <f t="shared" si="33"/>
        <v>#REF!</v>
      </c>
      <c r="I36" s="15" t="str">
        <f t="shared" si="33"/>
        <v>#REF!</v>
      </c>
      <c r="J36" s="15" t="str">
        <f t="shared" si="33"/>
        <v>#REF!</v>
      </c>
      <c r="K36" s="15" t="str">
        <f t="shared" si="33"/>
        <v>#REF!</v>
      </c>
      <c r="L36" s="15" t="str">
        <f t="shared" si="33"/>
        <v>#REF!</v>
      </c>
      <c r="M36" s="15" t="str">
        <f t="shared" si="33"/>
        <v>#REF!</v>
      </c>
      <c r="N36" s="15" t="str">
        <f t="shared" si="33"/>
        <v>#REF!</v>
      </c>
      <c r="O36" s="15" t="str">
        <f t="shared" si="33"/>
        <v>#REF!</v>
      </c>
      <c r="P36" s="15" t="str">
        <f t="shared" si="33"/>
        <v>#REF!</v>
      </c>
      <c r="Q36" s="15" t="str">
        <f t="shared" si="33"/>
        <v>#REF!</v>
      </c>
      <c r="R36" s="15" t="str">
        <f t="shared" si="33"/>
        <v>#REF!</v>
      </c>
      <c r="S36" s="15" t="str">
        <f t="shared" si="33"/>
        <v>#REF!</v>
      </c>
      <c r="T36" s="15" t="str">
        <f t="shared" si="33"/>
        <v>#REF!</v>
      </c>
      <c r="U36" s="15" t="str">
        <f t="shared" si="33"/>
        <v>#REF!</v>
      </c>
      <c r="V36" s="15" t="str">
        <f t="shared" si="33"/>
        <v>#REF!</v>
      </c>
      <c r="W36" s="15" t="str">
        <f t="shared" si="33"/>
        <v>#REF!</v>
      </c>
      <c r="X36" s="15" t="str">
        <f t="shared" si="33"/>
        <v>#REF!</v>
      </c>
      <c r="Y36" s="15" t="str">
        <f t="shared" si="33"/>
        <v>#REF!</v>
      </c>
      <c r="Z36" s="15" t="str">
        <f t="shared" si="33"/>
        <v>#REF!</v>
      </c>
      <c r="AA36" s="15" t="str">
        <f t="shared" si="33"/>
        <v>#REF!</v>
      </c>
      <c r="AB36" s="15" t="str">
        <f t="shared" si="33"/>
        <v>#REF!</v>
      </c>
      <c r="AC36" s="15" t="str">
        <f t="shared" si="33"/>
        <v>#REF!</v>
      </c>
      <c r="AD36" s="15" t="str">
        <f t="shared" si="33"/>
        <v>#REF!</v>
      </c>
      <c r="AE36" s="15" t="str">
        <f t="shared" si="33"/>
        <v>#REF!</v>
      </c>
      <c r="AF36" s="15" t="str">
        <f t="shared" si="33"/>
        <v>#REF!</v>
      </c>
      <c r="AG36" s="15" t="str">
        <f t="shared" si="33"/>
        <v>#REF!</v>
      </c>
      <c r="AH36" s="15" t="str">
        <f t="shared" si="33"/>
        <v>#REF!</v>
      </c>
      <c r="AI36" s="15" t="str">
        <f t="shared" si="33"/>
        <v>#REF!</v>
      </c>
      <c r="AJ36" s="15" t="str">
        <f t="shared" si="33"/>
        <v>#REF!</v>
      </c>
      <c r="AK36" s="15" t="str">
        <f t="shared" si="33"/>
        <v>#REF!</v>
      </c>
      <c r="AL36" s="15" t="str">
        <f t="shared" si="33"/>
        <v>#REF!</v>
      </c>
      <c r="AM36" s="15" t="str">
        <f t="shared" si="33"/>
        <v>#REF!</v>
      </c>
      <c r="AN36" s="15" t="str">
        <f t="shared" si="33"/>
        <v>#REF!</v>
      </c>
      <c r="AO36" s="15" t="str">
        <f t="shared" si="33"/>
        <v>#REF!</v>
      </c>
      <c r="AP36" s="15" t="str">
        <f t="shared" si="33"/>
        <v>#REF!</v>
      </c>
      <c r="AQ36" s="15" t="str">
        <f t="shared" si="33"/>
        <v>#REF!</v>
      </c>
      <c r="AR36" s="15" t="str">
        <f t="shared" si="33"/>
        <v>#REF!</v>
      </c>
      <c r="AS36" s="15" t="str">
        <f t="shared" si="33"/>
        <v>#REF!</v>
      </c>
      <c r="AT36" s="15" t="str">
        <f t="shared" si="33"/>
        <v>#REF!</v>
      </c>
      <c r="AU36" s="15" t="str">
        <f t="shared" si="33"/>
        <v>#REF!</v>
      </c>
      <c r="AV36" s="15" t="str">
        <f t="shared" si="33"/>
        <v>#REF!</v>
      </c>
      <c r="AW36" s="15" t="str">
        <f t="shared" si="33"/>
        <v>#REF!</v>
      </c>
      <c r="AX36" s="15" t="str">
        <f t="shared" si="33"/>
        <v>#REF!</v>
      </c>
      <c r="AY36" s="15" t="str">
        <f t="shared" si="33"/>
        <v>#REF!</v>
      </c>
      <c r="AZ36" s="15" t="str">
        <f t="shared" si="33"/>
        <v>#REF!</v>
      </c>
      <c r="BA36" s="15" t="str">
        <f t="shared" si="33"/>
        <v>#REF!</v>
      </c>
      <c r="BB36" s="15" t="str">
        <f t="shared" si="33"/>
        <v>#REF!</v>
      </c>
      <c r="BC36" s="15" t="str">
        <f t="shared" si="33"/>
        <v>#REF!</v>
      </c>
      <c r="BD36" s="15" t="str">
        <f t="shared" si="33"/>
        <v>#REF!</v>
      </c>
      <c r="BE36" s="15" t="str">
        <f t="shared" si="33"/>
        <v>#REF!</v>
      </c>
      <c r="BF36" s="15" t="str">
        <f t="shared" si="33"/>
        <v>#REF!</v>
      </c>
      <c r="BG36" s="15" t="str">
        <f t="shared" si="33"/>
        <v>#REF!</v>
      </c>
      <c r="BH36" s="15" t="str">
        <f t="shared" si="33"/>
        <v>#REF!</v>
      </c>
      <c r="BI36" s="15" t="str">
        <f t="shared" si="33"/>
        <v>#REF!</v>
      </c>
      <c r="BJ36" s="15" t="str">
        <f t="shared" si="33"/>
        <v>#REF!</v>
      </c>
      <c r="BK36" s="15" t="str">
        <f t="shared" si="33"/>
        <v>#REF!</v>
      </c>
      <c r="BL36" s="15" t="str">
        <f t="shared" si="33"/>
        <v>#REF!</v>
      </c>
      <c r="BM36" s="15" t="str">
        <f t="shared" si="33"/>
        <v>#REF!</v>
      </c>
      <c r="BN36" s="15" t="str">
        <f t="shared" si="33"/>
        <v>#REF!</v>
      </c>
      <c r="BO36" s="15" t="str">
        <f t="shared" si="33"/>
        <v>#REF!</v>
      </c>
      <c r="BP36" s="15" t="str">
        <f t="shared" si="33"/>
        <v>#REF!</v>
      </c>
      <c r="BQ36" s="15" t="str">
        <f t="shared" si="33"/>
        <v>#REF!</v>
      </c>
      <c r="BR36" s="15" t="str">
        <f t="shared" si="33"/>
        <v>#REF!</v>
      </c>
      <c r="BS36" s="15" t="str">
        <f t="shared" si="33"/>
        <v>#REF!</v>
      </c>
      <c r="BT36" s="15" t="str">
        <f t="shared" si="33"/>
        <v>#REF!</v>
      </c>
    </row>
    <row r="37" outlineLevel="1">
      <c r="A37" s="68"/>
      <c r="B37" s="39" t="s">
        <v>27</v>
      </c>
      <c r="C37" s="24">
        <v>500.0</v>
      </c>
      <c r="D37" s="15" t="str">
        <f t="shared" ref="D37:BT37" si="34">C37+D34</f>
        <v>#REF!</v>
      </c>
      <c r="E37" s="15" t="str">
        <f t="shared" si="34"/>
        <v>#REF!</v>
      </c>
      <c r="F37" s="15" t="str">
        <f t="shared" si="34"/>
        <v>#REF!</v>
      </c>
      <c r="G37" s="15" t="str">
        <f t="shared" si="34"/>
        <v>#REF!</v>
      </c>
      <c r="H37" s="15" t="str">
        <f t="shared" si="34"/>
        <v>#REF!</v>
      </c>
      <c r="I37" s="15" t="str">
        <f t="shared" si="34"/>
        <v>#REF!</v>
      </c>
      <c r="J37" s="15" t="str">
        <f t="shared" si="34"/>
        <v>#REF!</v>
      </c>
      <c r="K37" s="15" t="str">
        <f t="shared" si="34"/>
        <v>#REF!</v>
      </c>
      <c r="L37" s="15" t="str">
        <f t="shared" si="34"/>
        <v>#REF!</v>
      </c>
      <c r="M37" s="15" t="str">
        <f t="shared" si="34"/>
        <v>#REF!</v>
      </c>
      <c r="N37" s="15" t="str">
        <f t="shared" si="34"/>
        <v>#REF!</v>
      </c>
      <c r="O37" s="15" t="str">
        <f t="shared" si="34"/>
        <v>#REF!</v>
      </c>
      <c r="P37" s="15" t="str">
        <f t="shared" si="34"/>
        <v>#REF!</v>
      </c>
      <c r="Q37" s="15" t="str">
        <f t="shared" si="34"/>
        <v>#REF!</v>
      </c>
      <c r="R37" s="15" t="str">
        <f t="shared" si="34"/>
        <v>#REF!</v>
      </c>
      <c r="S37" s="15" t="str">
        <f t="shared" si="34"/>
        <v>#REF!</v>
      </c>
      <c r="T37" s="15" t="str">
        <f t="shared" si="34"/>
        <v>#REF!</v>
      </c>
      <c r="U37" s="15" t="str">
        <f t="shared" si="34"/>
        <v>#REF!</v>
      </c>
      <c r="V37" s="15" t="str">
        <f t="shared" si="34"/>
        <v>#REF!</v>
      </c>
      <c r="W37" s="15" t="str">
        <f t="shared" si="34"/>
        <v>#REF!</v>
      </c>
      <c r="X37" s="15" t="str">
        <f t="shared" si="34"/>
        <v>#REF!</v>
      </c>
      <c r="Y37" s="15" t="str">
        <f t="shared" si="34"/>
        <v>#REF!</v>
      </c>
      <c r="Z37" s="15" t="str">
        <f t="shared" si="34"/>
        <v>#REF!</v>
      </c>
      <c r="AA37" s="15" t="str">
        <f t="shared" si="34"/>
        <v>#REF!</v>
      </c>
      <c r="AB37" s="15" t="str">
        <f t="shared" si="34"/>
        <v>#REF!</v>
      </c>
      <c r="AC37" s="15" t="str">
        <f t="shared" si="34"/>
        <v>#REF!</v>
      </c>
      <c r="AD37" s="15" t="str">
        <f t="shared" si="34"/>
        <v>#REF!</v>
      </c>
      <c r="AE37" s="15" t="str">
        <f t="shared" si="34"/>
        <v>#REF!</v>
      </c>
      <c r="AF37" s="15" t="str">
        <f t="shared" si="34"/>
        <v>#REF!</v>
      </c>
      <c r="AG37" s="15" t="str">
        <f t="shared" si="34"/>
        <v>#REF!</v>
      </c>
      <c r="AH37" s="15" t="str">
        <f t="shared" si="34"/>
        <v>#REF!</v>
      </c>
      <c r="AI37" s="15" t="str">
        <f t="shared" si="34"/>
        <v>#REF!</v>
      </c>
      <c r="AJ37" s="15" t="str">
        <f t="shared" si="34"/>
        <v>#REF!</v>
      </c>
      <c r="AK37" s="15" t="str">
        <f t="shared" si="34"/>
        <v>#REF!</v>
      </c>
      <c r="AL37" s="15" t="str">
        <f t="shared" si="34"/>
        <v>#REF!</v>
      </c>
      <c r="AM37" s="15" t="str">
        <f t="shared" si="34"/>
        <v>#REF!</v>
      </c>
      <c r="AN37" s="15" t="str">
        <f t="shared" si="34"/>
        <v>#REF!</v>
      </c>
      <c r="AO37" s="15" t="str">
        <f t="shared" si="34"/>
        <v>#REF!</v>
      </c>
      <c r="AP37" s="15" t="str">
        <f t="shared" si="34"/>
        <v>#REF!</v>
      </c>
      <c r="AQ37" s="15" t="str">
        <f t="shared" si="34"/>
        <v>#REF!</v>
      </c>
      <c r="AR37" s="15" t="str">
        <f t="shared" si="34"/>
        <v>#REF!</v>
      </c>
      <c r="AS37" s="15" t="str">
        <f t="shared" si="34"/>
        <v>#REF!</v>
      </c>
      <c r="AT37" s="15" t="str">
        <f t="shared" si="34"/>
        <v>#REF!</v>
      </c>
      <c r="AU37" s="15" t="str">
        <f t="shared" si="34"/>
        <v>#REF!</v>
      </c>
      <c r="AV37" s="15" t="str">
        <f t="shared" si="34"/>
        <v>#REF!</v>
      </c>
      <c r="AW37" s="15" t="str">
        <f t="shared" si="34"/>
        <v>#REF!</v>
      </c>
      <c r="AX37" s="15" t="str">
        <f t="shared" si="34"/>
        <v>#REF!</v>
      </c>
      <c r="AY37" s="15" t="str">
        <f t="shared" si="34"/>
        <v>#REF!</v>
      </c>
      <c r="AZ37" s="15" t="str">
        <f t="shared" si="34"/>
        <v>#REF!</v>
      </c>
      <c r="BA37" s="15" t="str">
        <f t="shared" si="34"/>
        <v>#REF!</v>
      </c>
      <c r="BB37" s="15" t="str">
        <f t="shared" si="34"/>
        <v>#REF!</v>
      </c>
      <c r="BC37" s="15" t="str">
        <f t="shared" si="34"/>
        <v>#REF!</v>
      </c>
      <c r="BD37" s="15" t="str">
        <f t="shared" si="34"/>
        <v>#REF!</v>
      </c>
      <c r="BE37" s="15" t="str">
        <f t="shared" si="34"/>
        <v>#REF!</v>
      </c>
      <c r="BF37" s="15" t="str">
        <f t="shared" si="34"/>
        <v>#REF!</v>
      </c>
      <c r="BG37" s="15" t="str">
        <f t="shared" si="34"/>
        <v>#REF!</v>
      </c>
      <c r="BH37" s="15" t="str">
        <f t="shared" si="34"/>
        <v>#REF!</v>
      </c>
      <c r="BI37" s="15" t="str">
        <f t="shared" si="34"/>
        <v>#REF!</v>
      </c>
      <c r="BJ37" s="15" t="str">
        <f t="shared" si="34"/>
        <v>#REF!</v>
      </c>
      <c r="BK37" s="15" t="str">
        <f t="shared" si="34"/>
        <v>#REF!</v>
      </c>
      <c r="BL37" s="15" t="str">
        <f t="shared" si="34"/>
        <v>#REF!</v>
      </c>
      <c r="BM37" s="15" t="str">
        <f t="shared" si="34"/>
        <v>#REF!</v>
      </c>
      <c r="BN37" s="15" t="str">
        <f t="shared" si="34"/>
        <v>#REF!</v>
      </c>
      <c r="BO37" s="15" t="str">
        <f t="shared" si="34"/>
        <v>#REF!</v>
      </c>
      <c r="BP37" s="15" t="str">
        <f t="shared" si="34"/>
        <v>#REF!</v>
      </c>
      <c r="BQ37" s="15" t="str">
        <f t="shared" si="34"/>
        <v>#REF!</v>
      </c>
      <c r="BR37" s="15" t="str">
        <f t="shared" si="34"/>
        <v>#REF!</v>
      </c>
      <c r="BS37" s="15" t="str">
        <f t="shared" si="34"/>
        <v>#REF!</v>
      </c>
      <c r="BT37" s="15" t="str">
        <f t="shared" si="34"/>
        <v>#REF!</v>
      </c>
    </row>
    <row r="38" outlineLevel="1">
      <c r="A38" s="37"/>
      <c r="B38" s="40" t="s">
        <v>28</v>
      </c>
      <c r="C38" s="20">
        <f t="shared" ref="C38:BT38" si="35">SUM(C35:C37)</f>
        <v>1600</v>
      </c>
      <c r="D38" s="20" t="str">
        <f t="shared" si="35"/>
        <v>#REF!</v>
      </c>
      <c r="E38" s="20" t="str">
        <f t="shared" si="35"/>
        <v>#REF!</v>
      </c>
      <c r="F38" s="20" t="str">
        <f t="shared" si="35"/>
        <v>#REF!</v>
      </c>
      <c r="G38" s="20" t="str">
        <f t="shared" si="35"/>
        <v>#REF!</v>
      </c>
      <c r="H38" s="20" t="str">
        <f t="shared" si="35"/>
        <v>#REF!</v>
      </c>
      <c r="I38" s="20" t="str">
        <f t="shared" si="35"/>
        <v>#REF!</v>
      </c>
      <c r="J38" s="20" t="str">
        <f t="shared" si="35"/>
        <v>#REF!</v>
      </c>
      <c r="K38" s="20" t="str">
        <f t="shared" si="35"/>
        <v>#REF!</v>
      </c>
      <c r="L38" s="20" t="str">
        <f t="shared" si="35"/>
        <v>#REF!</v>
      </c>
      <c r="M38" s="20" t="str">
        <f t="shared" si="35"/>
        <v>#REF!</v>
      </c>
      <c r="N38" s="20" t="str">
        <f t="shared" si="35"/>
        <v>#REF!</v>
      </c>
      <c r="O38" s="20" t="str">
        <f t="shared" si="35"/>
        <v>#REF!</v>
      </c>
      <c r="P38" s="20" t="str">
        <f t="shared" si="35"/>
        <v>#REF!</v>
      </c>
      <c r="Q38" s="20" t="str">
        <f t="shared" si="35"/>
        <v>#REF!</v>
      </c>
      <c r="R38" s="20" t="str">
        <f t="shared" si="35"/>
        <v>#REF!</v>
      </c>
      <c r="S38" s="20" t="str">
        <f t="shared" si="35"/>
        <v>#REF!</v>
      </c>
      <c r="T38" s="20" t="str">
        <f t="shared" si="35"/>
        <v>#REF!</v>
      </c>
      <c r="U38" s="20" t="str">
        <f t="shared" si="35"/>
        <v>#REF!</v>
      </c>
      <c r="V38" s="20" t="str">
        <f t="shared" si="35"/>
        <v>#REF!</v>
      </c>
      <c r="W38" s="20" t="str">
        <f t="shared" si="35"/>
        <v>#REF!</v>
      </c>
      <c r="X38" s="20" t="str">
        <f t="shared" si="35"/>
        <v>#REF!</v>
      </c>
      <c r="Y38" s="20" t="str">
        <f t="shared" si="35"/>
        <v>#REF!</v>
      </c>
      <c r="Z38" s="20" t="str">
        <f t="shared" si="35"/>
        <v>#REF!</v>
      </c>
      <c r="AA38" s="20" t="str">
        <f t="shared" si="35"/>
        <v>#REF!</v>
      </c>
      <c r="AB38" s="20" t="str">
        <f t="shared" si="35"/>
        <v>#REF!</v>
      </c>
      <c r="AC38" s="20" t="str">
        <f t="shared" si="35"/>
        <v>#REF!</v>
      </c>
      <c r="AD38" s="20" t="str">
        <f t="shared" si="35"/>
        <v>#REF!</v>
      </c>
      <c r="AE38" s="20" t="str">
        <f t="shared" si="35"/>
        <v>#REF!</v>
      </c>
      <c r="AF38" s="20" t="str">
        <f t="shared" si="35"/>
        <v>#REF!</v>
      </c>
      <c r="AG38" s="20" t="str">
        <f t="shared" si="35"/>
        <v>#REF!</v>
      </c>
      <c r="AH38" s="20" t="str">
        <f t="shared" si="35"/>
        <v>#REF!</v>
      </c>
      <c r="AI38" s="20" t="str">
        <f t="shared" si="35"/>
        <v>#REF!</v>
      </c>
      <c r="AJ38" s="20" t="str">
        <f t="shared" si="35"/>
        <v>#REF!</v>
      </c>
      <c r="AK38" s="20" t="str">
        <f t="shared" si="35"/>
        <v>#REF!</v>
      </c>
      <c r="AL38" s="20" t="str">
        <f t="shared" si="35"/>
        <v>#REF!</v>
      </c>
      <c r="AM38" s="20" t="str">
        <f t="shared" si="35"/>
        <v>#REF!</v>
      </c>
      <c r="AN38" s="20" t="str">
        <f t="shared" si="35"/>
        <v>#REF!</v>
      </c>
      <c r="AO38" s="20" t="str">
        <f t="shared" si="35"/>
        <v>#REF!</v>
      </c>
      <c r="AP38" s="20" t="str">
        <f t="shared" si="35"/>
        <v>#REF!</v>
      </c>
      <c r="AQ38" s="20" t="str">
        <f t="shared" si="35"/>
        <v>#REF!</v>
      </c>
      <c r="AR38" s="20" t="str">
        <f t="shared" si="35"/>
        <v>#REF!</v>
      </c>
      <c r="AS38" s="20" t="str">
        <f t="shared" si="35"/>
        <v>#REF!</v>
      </c>
      <c r="AT38" s="20" t="str">
        <f t="shared" si="35"/>
        <v>#REF!</v>
      </c>
      <c r="AU38" s="20" t="str">
        <f t="shared" si="35"/>
        <v>#REF!</v>
      </c>
      <c r="AV38" s="20" t="str">
        <f t="shared" si="35"/>
        <v>#REF!</v>
      </c>
      <c r="AW38" s="20" t="str">
        <f t="shared" si="35"/>
        <v>#REF!</v>
      </c>
      <c r="AX38" s="20" t="str">
        <f t="shared" si="35"/>
        <v>#REF!</v>
      </c>
      <c r="AY38" s="20" t="str">
        <f t="shared" si="35"/>
        <v>#REF!</v>
      </c>
      <c r="AZ38" s="20" t="str">
        <f t="shared" si="35"/>
        <v>#REF!</v>
      </c>
      <c r="BA38" s="20" t="str">
        <f t="shared" si="35"/>
        <v>#REF!</v>
      </c>
      <c r="BB38" s="20" t="str">
        <f t="shared" si="35"/>
        <v>#REF!</v>
      </c>
      <c r="BC38" s="20" t="str">
        <f t="shared" si="35"/>
        <v>#REF!</v>
      </c>
      <c r="BD38" s="20" t="str">
        <f t="shared" si="35"/>
        <v>#REF!</v>
      </c>
      <c r="BE38" s="20" t="str">
        <f t="shared" si="35"/>
        <v>#REF!</v>
      </c>
      <c r="BF38" s="20" t="str">
        <f t="shared" si="35"/>
        <v>#REF!</v>
      </c>
      <c r="BG38" s="20" t="str">
        <f t="shared" si="35"/>
        <v>#REF!</v>
      </c>
      <c r="BH38" s="20" t="str">
        <f t="shared" si="35"/>
        <v>#REF!</v>
      </c>
      <c r="BI38" s="20" t="str">
        <f t="shared" si="35"/>
        <v>#REF!</v>
      </c>
      <c r="BJ38" s="20" t="str">
        <f t="shared" si="35"/>
        <v>#REF!</v>
      </c>
      <c r="BK38" s="20" t="str">
        <f t="shared" si="35"/>
        <v>#REF!</v>
      </c>
      <c r="BL38" s="20" t="str">
        <f t="shared" si="35"/>
        <v>#REF!</v>
      </c>
      <c r="BM38" s="20" t="str">
        <f t="shared" si="35"/>
        <v>#REF!</v>
      </c>
      <c r="BN38" s="20" t="str">
        <f t="shared" si="35"/>
        <v>#REF!</v>
      </c>
      <c r="BO38" s="20" t="str">
        <f t="shared" si="35"/>
        <v>#REF!</v>
      </c>
      <c r="BP38" s="20" t="str">
        <f t="shared" si="35"/>
        <v>#REF!</v>
      </c>
      <c r="BQ38" s="20" t="str">
        <f t="shared" si="35"/>
        <v>#REF!</v>
      </c>
      <c r="BR38" s="20" t="str">
        <f t="shared" si="35"/>
        <v>#REF!</v>
      </c>
      <c r="BS38" s="20" t="str">
        <f t="shared" si="35"/>
        <v>#REF!</v>
      </c>
      <c r="BT38" s="20" t="str">
        <f t="shared" si="35"/>
        <v>#REF!</v>
      </c>
    </row>
    <row r="39" ht="13.5" customHeight="1" outlineLevel="1">
      <c r="A39" s="13"/>
      <c r="B39" s="13"/>
      <c r="C39" s="41"/>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row>
    <row r="40">
      <c r="A40" s="16" t="s">
        <v>30</v>
      </c>
      <c r="B40" s="17" t="s">
        <v>10</v>
      </c>
      <c r="C40" s="14"/>
      <c r="D40" s="15"/>
      <c r="E40" s="24">
        <v>0.0</v>
      </c>
      <c r="F40" s="15">
        <f t="shared" ref="F40:BT40" si="36">+E40+1</f>
        <v>1</v>
      </c>
      <c r="G40" s="15">
        <f t="shared" si="36"/>
        <v>2</v>
      </c>
      <c r="H40" s="15">
        <f t="shared" si="36"/>
        <v>3</v>
      </c>
      <c r="I40" s="15">
        <f t="shared" si="36"/>
        <v>4</v>
      </c>
      <c r="J40" s="15">
        <f t="shared" si="36"/>
        <v>5</v>
      </c>
      <c r="K40" s="15">
        <f t="shared" si="36"/>
        <v>6</v>
      </c>
      <c r="L40" s="15">
        <f t="shared" si="36"/>
        <v>7</v>
      </c>
      <c r="M40" s="15">
        <f t="shared" si="36"/>
        <v>8</v>
      </c>
      <c r="N40" s="15">
        <f t="shared" si="36"/>
        <v>9</v>
      </c>
      <c r="O40" s="15">
        <f t="shared" si="36"/>
        <v>10</v>
      </c>
      <c r="P40" s="15">
        <f t="shared" si="36"/>
        <v>11</v>
      </c>
      <c r="Q40" s="15">
        <f t="shared" si="36"/>
        <v>12</v>
      </c>
      <c r="R40" s="15">
        <f t="shared" si="36"/>
        <v>13</v>
      </c>
      <c r="S40" s="15">
        <f t="shared" si="36"/>
        <v>14</v>
      </c>
      <c r="T40" s="15">
        <f t="shared" si="36"/>
        <v>15</v>
      </c>
      <c r="U40" s="15">
        <f t="shared" si="36"/>
        <v>16</v>
      </c>
      <c r="V40" s="15">
        <f t="shared" si="36"/>
        <v>17</v>
      </c>
      <c r="W40" s="15">
        <f t="shared" si="36"/>
        <v>18</v>
      </c>
      <c r="X40" s="15">
        <f t="shared" si="36"/>
        <v>19</v>
      </c>
      <c r="Y40" s="15">
        <f t="shared" si="36"/>
        <v>20</v>
      </c>
      <c r="Z40" s="15">
        <f t="shared" si="36"/>
        <v>21</v>
      </c>
      <c r="AA40" s="15">
        <f t="shared" si="36"/>
        <v>22</v>
      </c>
      <c r="AB40" s="15">
        <f t="shared" si="36"/>
        <v>23</v>
      </c>
      <c r="AC40" s="15">
        <f t="shared" si="36"/>
        <v>24</v>
      </c>
      <c r="AD40" s="15">
        <f t="shared" si="36"/>
        <v>25</v>
      </c>
      <c r="AE40" s="15">
        <f t="shared" si="36"/>
        <v>26</v>
      </c>
      <c r="AF40" s="15">
        <f t="shared" si="36"/>
        <v>27</v>
      </c>
      <c r="AG40" s="15">
        <f t="shared" si="36"/>
        <v>28</v>
      </c>
      <c r="AH40" s="15">
        <f t="shared" si="36"/>
        <v>29</v>
      </c>
      <c r="AI40" s="15">
        <f t="shared" si="36"/>
        <v>30</v>
      </c>
      <c r="AJ40" s="15">
        <f t="shared" si="36"/>
        <v>31</v>
      </c>
      <c r="AK40" s="15">
        <f t="shared" si="36"/>
        <v>32</v>
      </c>
      <c r="AL40" s="15">
        <f t="shared" si="36"/>
        <v>33</v>
      </c>
      <c r="AM40" s="15">
        <f t="shared" si="36"/>
        <v>34</v>
      </c>
      <c r="AN40" s="15">
        <f t="shared" si="36"/>
        <v>35</v>
      </c>
      <c r="AO40" s="15">
        <f t="shared" si="36"/>
        <v>36</v>
      </c>
      <c r="AP40" s="15">
        <f t="shared" si="36"/>
        <v>37</v>
      </c>
      <c r="AQ40" s="15">
        <f t="shared" si="36"/>
        <v>38</v>
      </c>
      <c r="AR40" s="15">
        <f t="shared" si="36"/>
        <v>39</v>
      </c>
      <c r="AS40" s="15">
        <f t="shared" si="36"/>
        <v>40</v>
      </c>
      <c r="AT40" s="15">
        <f t="shared" si="36"/>
        <v>41</v>
      </c>
      <c r="AU40" s="15">
        <f t="shared" si="36"/>
        <v>42</v>
      </c>
      <c r="AV40" s="15">
        <f t="shared" si="36"/>
        <v>43</v>
      </c>
      <c r="AW40" s="15">
        <f t="shared" si="36"/>
        <v>44</v>
      </c>
      <c r="AX40" s="15">
        <f t="shared" si="36"/>
        <v>45</v>
      </c>
      <c r="AY40" s="15">
        <f t="shared" si="36"/>
        <v>46</v>
      </c>
      <c r="AZ40" s="15">
        <f t="shared" si="36"/>
        <v>47</v>
      </c>
      <c r="BA40" s="15">
        <f t="shared" si="36"/>
        <v>48</v>
      </c>
      <c r="BB40" s="15">
        <f t="shared" si="36"/>
        <v>49</v>
      </c>
      <c r="BC40" s="15">
        <f t="shared" si="36"/>
        <v>50</v>
      </c>
      <c r="BD40" s="15">
        <f t="shared" si="36"/>
        <v>51</v>
      </c>
      <c r="BE40" s="15">
        <f t="shared" si="36"/>
        <v>52</v>
      </c>
      <c r="BF40" s="15">
        <f t="shared" si="36"/>
        <v>53</v>
      </c>
      <c r="BG40" s="15">
        <f t="shared" si="36"/>
        <v>54</v>
      </c>
      <c r="BH40" s="15">
        <f t="shared" si="36"/>
        <v>55</v>
      </c>
      <c r="BI40" s="15">
        <f t="shared" si="36"/>
        <v>56</v>
      </c>
      <c r="BJ40" s="15">
        <f t="shared" si="36"/>
        <v>57</v>
      </c>
      <c r="BK40" s="15">
        <f t="shared" si="36"/>
        <v>58</v>
      </c>
      <c r="BL40" s="15">
        <f t="shared" si="36"/>
        <v>59</v>
      </c>
      <c r="BM40" s="15">
        <f t="shared" si="36"/>
        <v>60</v>
      </c>
      <c r="BN40" s="15">
        <f t="shared" si="36"/>
        <v>61</v>
      </c>
      <c r="BO40" s="15">
        <f t="shared" si="36"/>
        <v>62</v>
      </c>
      <c r="BP40" s="15">
        <f t="shared" si="36"/>
        <v>63</v>
      </c>
      <c r="BQ40" s="15">
        <f t="shared" si="36"/>
        <v>64</v>
      </c>
      <c r="BR40" s="15">
        <f t="shared" si="36"/>
        <v>65</v>
      </c>
      <c r="BS40" s="15">
        <f t="shared" si="36"/>
        <v>66</v>
      </c>
      <c r="BT40" s="15">
        <f t="shared" si="36"/>
        <v>67</v>
      </c>
    </row>
    <row r="41" outlineLevel="1">
      <c r="A41" s="18"/>
      <c r="B41" s="18" t="s">
        <v>11</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row>
    <row r="42" outlineLevel="1">
      <c r="A42" s="22"/>
      <c r="B42" s="73" t="s">
        <v>38</v>
      </c>
      <c r="C42" s="24"/>
      <c r="D42" s="15"/>
      <c r="E42" s="15">
        <f t="shared" ref="E42:G42" si="37">1.5*12</f>
        <v>18</v>
      </c>
      <c r="F42" s="15">
        <f t="shared" si="37"/>
        <v>18</v>
      </c>
      <c r="G42" s="15">
        <f t="shared" si="37"/>
        <v>18</v>
      </c>
      <c r="H42" s="15">
        <f t="shared" ref="H42:S42" si="38">1*12</f>
        <v>12</v>
      </c>
      <c r="I42" s="15">
        <f t="shared" si="38"/>
        <v>12</v>
      </c>
      <c r="J42" s="15">
        <f t="shared" si="38"/>
        <v>12</v>
      </c>
      <c r="K42" s="15">
        <f t="shared" si="38"/>
        <v>12</v>
      </c>
      <c r="L42" s="15">
        <f t="shared" si="38"/>
        <v>12</v>
      </c>
      <c r="M42" s="15">
        <f t="shared" si="38"/>
        <v>12</v>
      </c>
      <c r="N42" s="15">
        <f t="shared" si="38"/>
        <v>12</v>
      </c>
      <c r="O42" s="15">
        <f t="shared" si="38"/>
        <v>12</v>
      </c>
      <c r="P42" s="15">
        <f t="shared" si="38"/>
        <v>12</v>
      </c>
      <c r="Q42" s="15">
        <f t="shared" si="38"/>
        <v>12</v>
      </c>
      <c r="R42" s="15">
        <f t="shared" si="38"/>
        <v>12</v>
      </c>
      <c r="S42" s="15">
        <f t="shared" si="38"/>
        <v>12</v>
      </c>
      <c r="T42" s="15"/>
      <c r="U42" s="15"/>
      <c r="V42" s="15"/>
      <c r="W42" s="15"/>
      <c r="X42" s="15"/>
      <c r="Y42" s="15"/>
      <c r="Z42" s="15"/>
      <c r="AA42" s="15"/>
      <c r="AB42" s="15"/>
      <c r="AC42" s="15"/>
      <c r="AD42" s="15"/>
      <c r="AE42" s="15"/>
      <c r="AF42" s="15"/>
      <c r="AG42" s="15"/>
      <c r="AH42" s="15"/>
      <c r="AI42" s="15"/>
      <c r="AJ42" s="15"/>
      <c r="AK42" s="15"/>
      <c r="AL42" s="15"/>
      <c r="AM42" s="15"/>
      <c r="AN42" s="15"/>
      <c r="AO42" s="15"/>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row>
    <row r="43" outlineLevel="1">
      <c r="A43" s="48"/>
      <c r="B43" s="74" t="s">
        <v>39</v>
      </c>
      <c r="C43" s="15"/>
      <c r="D43" s="15"/>
      <c r="E43" s="24">
        <v>0.0</v>
      </c>
      <c r="F43" s="24">
        <v>0.0</v>
      </c>
      <c r="G43" s="24">
        <v>0.0</v>
      </c>
      <c r="H43" s="24">
        <v>0.0</v>
      </c>
      <c r="I43" s="24">
        <v>6.0</v>
      </c>
      <c r="J43" s="24">
        <v>6.0</v>
      </c>
      <c r="K43" s="24">
        <v>6.0</v>
      </c>
      <c r="L43" s="24">
        <v>30.0</v>
      </c>
      <c r="M43" s="24">
        <v>30.0</v>
      </c>
      <c r="N43" s="24">
        <v>30.0</v>
      </c>
      <c r="O43" s="24">
        <v>30.0</v>
      </c>
      <c r="P43" s="24">
        <v>30.0</v>
      </c>
      <c r="Q43" s="24">
        <v>30.0</v>
      </c>
      <c r="R43" s="24">
        <v>50.0</v>
      </c>
      <c r="S43" s="24">
        <v>50.0</v>
      </c>
      <c r="T43" s="24">
        <v>50.0</v>
      </c>
      <c r="U43" s="24">
        <v>50.0</v>
      </c>
      <c r="V43" s="24">
        <v>50.0</v>
      </c>
      <c r="W43" s="24">
        <v>50.0</v>
      </c>
      <c r="X43" s="24">
        <v>80.0</v>
      </c>
      <c r="Y43" s="24">
        <v>50.0</v>
      </c>
      <c r="Z43" s="24">
        <v>50.0</v>
      </c>
      <c r="AA43" s="24">
        <v>50.0</v>
      </c>
      <c r="AB43" s="24">
        <v>50.0</v>
      </c>
      <c r="AC43" s="24">
        <v>50.0</v>
      </c>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row>
    <row r="44" ht="13.5" customHeight="1" outlineLevel="1">
      <c r="A44" s="13"/>
      <c r="B44" s="13"/>
      <c r="C44" s="41"/>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row>
    <row r="45">
      <c r="A45" s="16" t="s">
        <v>41</v>
      </c>
      <c r="B45" s="17" t="s">
        <v>10</v>
      </c>
      <c r="C45" s="14"/>
      <c r="D45" s="15"/>
      <c r="E45" s="24"/>
      <c r="F45" s="15"/>
      <c r="G45" s="24">
        <v>0.0</v>
      </c>
      <c r="H45" s="15">
        <f t="shared" ref="H45:BT45" si="39">+G45+1</f>
        <v>1</v>
      </c>
      <c r="I45" s="15">
        <f t="shared" si="39"/>
        <v>2</v>
      </c>
      <c r="J45" s="15">
        <f t="shared" si="39"/>
        <v>3</v>
      </c>
      <c r="K45" s="15">
        <f t="shared" si="39"/>
        <v>4</v>
      </c>
      <c r="L45" s="15">
        <f t="shared" si="39"/>
        <v>5</v>
      </c>
      <c r="M45" s="15">
        <f t="shared" si="39"/>
        <v>6</v>
      </c>
      <c r="N45" s="15">
        <f t="shared" si="39"/>
        <v>7</v>
      </c>
      <c r="O45" s="15">
        <f t="shared" si="39"/>
        <v>8</v>
      </c>
      <c r="P45" s="15">
        <f t="shared" si="39"/>
        <v>9</v>
      </c>
      <c r="Q45" s="15">
        <f t="shared" si="39"/>
        <v>10</v>
      </c>
      <c r="R45" s="15">
        <f t="shared" si="39"/>
        <v>11</v>
      </c>
      <c r="S45" s="15">
        <f t="shared" si="39"/>
        <v>12</v>
      </c>
      <c r="T45" s="15">
        <f t="shared" si="39"/>
        <v>13</v>
      </c>
      <c r="U45" s="15">
        <f t="shared" si="39"/>
        <v>14</v>
      </c>
      <c r="V45" s="15">
        <f t="shared" si="39"/>
        <v>15</v>
      </c>
      <c r="W45" s="15">
        <f t="shared" si="39"/>
        <v>16</v>
      </c>
      <c r="X45" s="15">
        <f t="shared" si="39"/>
        <v>17</v>
      </c>
      <c r="Y45" s="15">
        <f t="shared" si="39"/>
        <v>18</v>
      </c>
      <c r="Z45" s="15">
        <f t="shared" si="39"/>
        <v>19</v>
      </c>
      <c r="AA45" s="15">
        <f t="shared" si="39"/>
        <v>20</v>
      </c>
      <c r="AB45" s="15">
        <f t="shared" si="39"/>
        <v>21</v>
      </c>
      <c r="AC45" s="15">
        <f t="shared" si="39"/>
        <v>22</v>
      </c>
      <c r="AD45" s="15">
        <f t="shared" si="39"/>
        <v>23</v>
      </c>
      <c r="AE45" s="15">
        <f t="shared" si="39"/>
        <v>24</v>
      </c>
      <c r="AF45" s="15">
        <f t="shared" si="39"/>
        <v>25</v>
      </c>
      <c r="AG45" s="15">
        <f t="shared" si="39"/>
        <v>26</v>
      </c>
      <c r="AH45" s="15">
        <f t="shared" si="39"/>
        <v>27</v>
      </c>
      <c r="AI45" s="15">
        <f t="shared" si="39"/>
        <v>28</v>
      </c>
      <c r="AJ45" s="15">
        <f t="shared" si="39"/>
        <v>29</v>
      </c>
      <c r="AK45" s="15">
        <f t="shared" si="39"/>
        <v>30</v>
      </c>
      <c r="AL45" s="15">
        <f t="shared" si="39"/>
        <v>31</v>
      </c>
      <c r="AM45" s="15">
        <f t="shared" si="39"/>
        <v>32</v>
      </c>
      <c r="AN45" s="15">
        <f t="shared" si="39"/>
        <v>33</v>
      </c>
      <c r="AO45" s="15">
        <f t="shared" si="39"/>
        <v>34</v>
      </c>
      <c r="AP45" s="15">
        <f t="shared" si="39"/>
        <v>35</v>
      </c>
      <c r="AQ45" s="15">
        <f t="shared" si="39"/>
        <v>36</v>
      </c>
      <c r="AR45" s="15">
        <f t="shared" si="39"/>
        <v>37</v>
      </c>
      <c r="AS45" s="15">
        <f t="shared" si="39"/>
        <v>38</v>
      </c>
      <c r="AT45" s="15">
        <f t="shared" si="39"/>
        <v>39</v>
      </c>
      <c r="AU45" s="15">
        <f t="shared" si="39"/>
        <v>40</v>
      </c>
      <c r="AV45" s="15">
        <f t="shared" si="39"/>
        <v>41</v>
      </c>
      <c r="AW45" s="15">
        <f t="shared" si="39"/>
        <v>42</v>
      </c>
      <c r="AX45" s="15">
        <f t="shared" si="39"/>
        <v>43</v>
      </c>
      <c r="AY45" s="15">
        <f t="shared" si="39"/>
        <v>44</v>
      </c>
      <c r="AZ45" s="15">
        <f t="shared" si="39"/>
        <v>45</v>
      </c>
      <c r="BA45" s="15">
        <f t="shared" si="39"/>
        <v>46</v>
      </c>
      <c r="BB45" s="15">
        <f t="shared" si="39"/>
        <v>47</v>
      </c>
      <c r="BC45" s="15">
        <f t="shared" si="39"/>
        <v>48</v>
      </c>
      <c r="BD45" s="15">
        <f t="shared" si="39"/>
        <v>49</v>
      </c>
      <c r="BE45" s="15">
        <f t="shared" si="39"/>
        <v>50</v>
      </c>
      <c r="BF45" s="15">
        <f t="shared" si="39"/>
        <v>51</v>
      </c>
      <c r="BG45" s="15">
        <f t="shared" si="39"/>
        <v>52</v>
      </c>
      <c r="BH45" s="15">
        <f t="shared" si="39"/>
        <v>53</v>
      </c>
      <c r="BI45" s="15">
        <f t="shared" si="39"/>
        <v>54</v>
      </c>
      <c r="BJ45" s="15">
        <f t="shared" si="39"/>
        <v>55</v>
      </c>
      <c r="BK45" s="15">
        <f t="shared" si="39"/>
        <v>56</v>
      </c>
      <c r="BL45" s="15">
        <f t="shared" si="39"/>
        <v>57</v>
      </c>
      <c r="BM45" s="15">
        <f t="shared" si="39"/>
        <v>58</v>
      </c>
      <c r="BN45" s="15">
        <f t="shared" si="39"/>
        <v>59</v>
      </c>
      <c r="BO45" s="15">
        <f t="shared" si="39"/>
        <v>60</v>
      </c>
      <c r="BP45" s="15">
        <f t="shared" si="39"/>
        <v>61</v>
      </c>
      <c r="BQ45" s="15">
        <f t="shared" si="39"/>
        <v>62</v>
      </c>
      <c r="BR45" s="15">
        <f t="shared" si="39"/>
        <v>63</v>
      </c>
      <c r="BS45" s="15">
        <f t="shared" si="39"/>
        <v>64</v>
      </c>
      <c r="BT45" s="15">
        <f t="shared" si="39"/>
        <v>65</v>
      </c>
    </row>
    <row r="46" outlineLevel="1">
      <c r="A46" s="18"/>
      <c r="B46" s="18" t="s">
        <v>11</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row>
    <row r="47" outlineLevel="1">
      <c r="A47" s="22"/>
      <c r="B47" s="73" t="s">
        <v>38</v>
      </c>
      <c r="C47" s="24"/>
      <c r="D47" s="15"/>
      <c r="F47" s="15"/>
      <c r="G47" s="15">
        <f t="shared" ref="G47:I47" si="40">1.5*12</f>
        <v>18</v>
      </c>
      <c r="H47" s="15">
        <f t="shared" si="40"/>
        <v>18</v>
      </c>
      <c r="I47" s="15">
        <f t="shared" si="40"/>
        <v>18</v>
      </c>
      <c r="J47" s="15">
        <f t="shared" ref="J47:U47" si="41">1*12</f>
        <v>12</v>
      </c>
      <c r="K47" s="15">
        <f t="shared" si="41"/>
        <v>12</v>
      </c>
      <c r="L47" s="15">
        <f t="shared" si="41"/>
        <v>12</v>
      </c>
      <c r="M47" s="15">
        <f t="shared" si="41"/>
        <v>12</v>
      </c>
      <c r="N47" s="15">
        <f t="shared" si="41"/>
        <v>12</v>
      </c>
      <c r="O47" s="15">
        <f t="shared" si="41"/>
        <v>12</v>
      </c>
      <c r="P47" s="15">
        <f t="shared" si="41"/>
        <v>12</v>
      </c>
      <c r="Q47" s="15">
        <f t="shared" si="41"/>
        <v>12</v>
      </c>
      <c r="R47" s="15">
        <f t="shared" si="41"/>
        <v>12</v>
      </c>
      <c r="S47" s="15">
        <f t="shared" si="41"/>
        <v>12</v>
      </c>
      <c r="T47" s="15">
        <f t="shared" si="41"/>
        <v>12</v>
      </c>
      <c r="U47" s="15">
        <f t="shared" si="41"/>
        <v>12</v>
      </c>
      <c r="V47" s="15"/>
      <c r="W47" s="15"/>
      <c r="X47" s="15"/>
      <c r="Y47" s="15"/>
      <c r="Z47" s="15"/>
      <c r="AA47" s="15"/>
      <c r="AB47" s="15"/>
      <c r="AC47" s="15"/>
      <c r="AD47" s="15"/>
      <c r="AE47" s="15"/>
      <c r="AF47" s="15"/>
      <c r="AG47" s="15"/>
      <c r="AH47" s="15"/>
      <c r="AI47" s="15"/>
      <c r="AJ47" s="15"/>
      <c r="AK47" s="15"/>
      <c r="AL47" s="15"/>
      <c r="AM47" s="15"/>
      <c r="AN47" s="15"/>
      <c r="AO47" s="15"/>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row>
    <row r="48" outlineLevel="1">
      <c r="A48" s="48"/>
      <c r="B48" s="74" t="s">
        <v>39</v>
      </c>
      <c r="C48" s="15"/>
      <c r="D48" s="15"/>
      <c r="E48" s="15"/>
      <c r="F48" s="15"/>
      <c r="G48" s="24">
        <v>0.0</v>
      </c>
      <c r="H48" s="24">
        <v>0.0</v>
      </c>
      <c r="I48" s="24">
        <v>0.0</v>
      </c>
      <c r="J48" s="24">
        <v>0.0</v>
      </c>
      <c r="K48" s="24">
        <v>6.0</v>
      </c>
      <c r="L48" s="24">
        <v>6.0</v>
      </c>
      <c r="M48" s="24">
        <v>6.0</v>
      </c>
      <c r="N48" s="24">
        <v>30.0</v>
      </c>
      <c r="O48" s="24">
        <v>30.0</v>
      </c>
      <c r="P48" s="24">
        <v>30.0</v>
      </c>
      <c r="Q48" s="24">
        <v>30.0</v>
      </c>
      <c r="R48" s="24">
        <v>30.0</v>
      </c>
      <c r="S48" s="24">
        <v>30.0</v>
      </c>
      <c r="T48" s="24">
        <v>50.0</v>
      </c>
      <c r="U48" s="24">
        <v>50.0</v>
      </c>
      <c r="V48" s="24">
        <v>50.0</v>
      </c>
      <c r="W48" s="24">
        <v>50.0</v>
      </c>
      <c r="X48" s="24">
        <v>50.0</v>
      </c>
      <c r="Y48" s="24">
        <v>50.0</v>
      </c>
      <c r="Z48" s="24">
        <v>80.0</v>
      </c>
      <c r="AA48" s="24">
        <v>50.0</v>
      </c>
      <c r="AB48" s="24">
        <v>50.0</v>
      </c>
      <c r="AC48" s="24">
        <v>50.0</v>
      </c>
      <c r="AD48" s="24">
        <v>50.0</v>
      </c>
      <c r="AE48" s="24">
        <v>50.0</v>
      </c>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row>
    <row r="49" ht="13.5" customHeight="1" outlineLevel="1">
      <c r="A49" s="13"/>
      <c r="B49" s="13"/>
      <c r="C49" s="41"/>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row>
    <row r="50">
      <c r="A50" s="16" t="s">
        <v>42</v>
      </c>
      <c r="B50" s="18" t="s">
        <v>11</v>
      </c>
      <c r="C50" s="78"/>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row>
    <row r="51" outlineLevel="1">
      <c r="A51" s="48"/>
      <c r="B51" s="75" t="s">
        <v>48</v>
      </c>
      <c r="C51" s="24">
        <f>9.5*12</f>
        <v>114</v>
      </c>
      <c r="D51" s="24">
        <f t="shared" ref="D51:D53" si="43">C51</f>
        <v>114</v>
      </c>
      <c r="E51" s="24">
        <f>15*12</f>
        <v>180</v>
      </c>
      <c r="F51" s="24">
        <f t="shared" ref="F51:BT51" si="42">E51</f>
        <v>180</v>
      </c>
      <c r="G51" s="24">
        <f t="shared" si="42"/>
        <v>180</v>
      </c>
      <c r="H51" s="24">
        <f t="shared" si="42"/>
        <v>180</v>
      </c>
      <c r="I51" s="24">
        <f t="shared" si="42"/>
        <v>180</v>
      </c>
      <c r="J51" s="24">
        <f t="shared" si="42"/>
        <v>180</v>
      </c>
      <c r="K51" s="24">
        <f t="shared" si="42"/>
        <v>180</v>
      </c>
      <c r="L51" s="24">
        <f t="shared" si="42"/>
        <v>180</v>
      </c>
      <c r="M51" s="24">
        <f t="shared" si="42"/>
        <v>180</v>
      </c>
      <c r="N51" s="24">
        <f t="shared" si="42"/>
        <v>180</v>
      </c>
      <c r="O51" s="24">
        <f t="shared" si="42"/>
        <v>180</v>
      </c>
      <c r="P51" s="24">
        <f t="shared" si="42"/>
        <v>180</v>
      </c>
      <c r="Q51" s="24">
        <f t="shared" si="42"/>
        <v>180</v>
      </c>
      <c r="R51" s="24">
        <f t="shared" si="42"/>
        <v>180</v>
      </c>
      <c r="S51" s="24">
        <f t="shared" si="42"/>
        <v>180</v>
      </c>
      <c r="T51" s="24">
        <f t="shared" si="42"/>
        <v>180</v>
      </c>
      <c r="U51" s="24">
        <f t="shared" si="42"/>
        <v>180</v>
      </c>
      <c r="V51" s="24">
        <f t="shared" si="42"/>
        <v>180</v>
      </c>
      <c r="W51" s="24">
        <f t="shared" si="42"/>
        <v>180</v>
      </c>
      <c r="X51" s="24">
        <f t="shared" si="42"/>
        <v>180</v>
      </c>
      <c r="Y51" s="24">
        <f t="shared" si="42"/>
        <v>180</v>
      </c>
      <c r="Z51" s="24">
        <f t="shared" si="42"/>
        <v>180</v>
      </c>
      <c r="AA51" s="24">
        <f t="shared" si="42"/>
        <v>180</v>
      </c>
      <c r="AB51" s="24">
        <f t="shared" si="42"/>
        <v>180</v>
      </c>
      <c r="AC51" s="24">
        <f t="shared" si="42"/>
        <v>180</v>
      </c>
      <c r="AD51" s="24">
        <f t="shared" si="42"/>
        <v>180</v>
      </c>
      <c r="AE51" s="24">
        <f t="shared" si="42"/>
        <v>180</v>
      </c>
      <c r="AF51" s="24">
        <f t="shared" si="42"/>
        <v>180</v>
      </c>
      <c r="AG51" s="24">
        <f t="shared" si="42"/>
        <v>180</v>
      </c>
      <c r="AH51" s="24">
        <f t="shared" si="42"/>
        <v>180</v>
      </c>
      <c r="AI51" s="24">
        <f t="shared" si="42"/>
        <v>180</v>
      </c>
      <c r="AJ51" s="24">
        <f t="shared" si="42"/>
        <v>180</v>
      </c>
      <c r="AK51" s="24">
        <f t="shared" si="42"/>
        <v>180</v>
      </c>
      <c r="AL51" s="24">
        <f t="shared" si="42"/>
        <v>180</v>
      </c>
      <c r="AM51" s="24">
        <f t="shared" si="42"/>
        <v>180</v>
      </c>
      <c r="AN51" s="24">
        <f t="shared" si="42"/>
        <v>180</v>
      </c>
      <c r="AO51" s="24">
        <f t="shared" si="42"/>
        <v>180</v>
      </c>
      <c r="AP51" s="24">
        <f t="shared" si="42"/>
        <v>180</v>
      </c>
      <c r="AQ51" s="24">
        <f t="shared" si="42"/>
        <v>180</v>
      </c>
      <c r="AR51" s="24">
        <f t="shared" si="42"/>
        <v>180</v>
      </c>
      <c r="AS51" s="24">
        <f t="shared" si="42"/>
        <v>180</v>
      </c>
      <c r="AT51" s="24">
        <f t="shared" si="42"/>
        <v>180</v>
      </c>
      <c r="AU51" s="24">
        <f t="shared" si="42"/>
        <v>180</v>
      </c>
      <c r="AV51" s="24">
        <f t="shared" si="42"/>
        <v>180</v>
      </c>
      <c r="AW51" s="24">
        <f t="shared" si="42"/>
        <v>180</v>
      </c>
      <c r="AX51" s="24">
        <f t="shared" si="42"/>
        <v>180</v>
      </c>
      <c r="AY51" s="24">
        <f t="shared" si="42"/>
        <v>180</v>
      </c>
      <c r="AZ51" s="24">
        <f t="shared" si="42"/>
        <v>180</v>
      </c>
      <c r="BA51" s="24">
        <f t="shared" si="42"/>
        <v>180</v>
      </c>
      <c r="BB51" s="24">
        <f t="shared" si="42"/>
        <v>180</v>
      </c>
      <c r="BC51" s="24">
        <f t="shared" si="42"/>
        <v>180</v>
      </c>
      <c r="BD51" s="24">
        <f t="shared" si="42"/>
        <v>180</v>
      </c>
      <c r="BE51" s="24">
        <f t="shared" si="42"/>
        <v>180</v>
      </c>
      <c r="BF51" s="24">
        <f t="shared" si="42"/>
        <v>180</v>
      </c>
      <c r="BG51" s="24">
        <f t="shared" si="42"/>
        <v>180</v>
      </c>
      <c r="BH51" s="24">
        <f t="shared" si="42"/>
        <v>180</v>
      </c>
      <c r="BI51" s="24">
        <f t="shared" si="42"/>
        <v>180</v>
      </c>
      <c r="BJ51" s="24">
        <f t="shared" si="42"/>
        <v>180</v>
      </c>
      <c r="BK51" s="24">
        <f t="shared" si="42"/>
        <v>180</v>
      </c>
      <c r="BL51" s="24">
        <f t="shared" si="42"/>
        <v>180</v>
      </c>
      <c r="BM51" s="24">
        <f t="shared" si="42"/>
        <v>180</v>
      </c>
      <c r="BN51" s="24">
        <f t="shared" si="42"/>
        <v>180</v>
      </c>
      <c r="BO51" s="24">
        <f t="shared" si="42"/>
        <v>180</v>
      </c>
      <c r="BP51" s="24">
        <f t="shared" si="42"/>
        <v>180</v>
      </c>
      <c r="BQ51" s="24">
        <f t="shared" si="42"/>
        <v>180</v>
      </c>
      <c r="BR51" s="24">
        <f t="shared" si="42"/>
        <v>180</v>
      </c>
      <c r="BS51" s="24">
        <f t="shared" si="42"/>
        <v>180</v>
      </c>
      <c r="BT51" s="24">
        <f t="shared" si="42"/>
        <v>180</v>
      </c>
    </row>
    <row r="52" outlineLevel="1">
      <c r="A52" s="48"/>
      <c r="B52" s="75" t="s">
        <v>23</v>
      </c>
      <c r="C52" s="24">
        <f>8*2*12</f>
        <v>192</v>
      </c>
      <c r="D52" s="15">
        <f t="shared" si="43"/>
        <v>192</v>
      </c>
      <c r="E52" s="24">
        <f>8*3*12</f>
        <v>288</v>
      </c>
      <c r="F52" s="15">
        <f>E52</f>
        <v>288</v>
      </c>
      <c r="G52" s="24">
        <f>8*4*12</f>
        <v>384</v>
      </c>
      <c r="H52" s="15">
        <f t="shared" ref="H52:AC52" si="44">G52</f>
        <v>384</v>
      </c>
      <c r="I52" s="15">
        <f t="shared" si="44"/>
        <v>384</v>
      </c>
      <c r="J52" s="15">
        <f t="shared" si="44"/>
        <v>384</v>
      </c>
      <c r="K52" s="15">
        <f t="shared" si="44"/>
        <v>384</v>
      </c>
      <c r="L52" s="15">
        <f t="shared" si="44"/>
        <v>384</v>
      </c>
      <c r="M52" s="15">
        <f t="shared" si="44"/>
        <v>384</v>
      </c>
      <c r="N52" s="15">
        <f t="shared" si="44"/>
        <v>384</v>
      </c>
      <c r="O52" s="15">
        <f t="shared" si="44"/>
        <v>384</v>
      </c>
      <c r="P52" s="15">
        <f t="shared" si="44"/>
        <v>384</v>
      </c>
      <c r="Q52" s="15">
        <f t="shared" si="44"/>
        <v>384</v>
      </c>
      <c r="R52" s="15">
        <f t="shared" si="44"/>
        <v>384</v>
      </c>
      <c r="S52" s="15">
        <f t="shared" si="44"/>
        <v>384</v>
      </c>
      <c r="T52" s="15">
        <f t="shared" si="44"/>
        <v>384</v>
      </c>
      <c r="U52" s="15">
        <f t="shared" si="44"/>
        <v>384</v>
      </c>
      <c r="V52" s="15">
        <f t="shared" si="44"/>
        <v>384</v>
      </c>
      <c r="W52" s="15">
        <f t="shared" si="44"/>
        <v>384</v>
      </c>
      <c r="X52" s="15">
        <f t="shared" si="44"/>
        <v>384</v>
      </c>
      <c r="Y52" s="15">
        <f t="shared" si="44"/>
        <v>384</v>
      </c>
      <c r="Z52" s="15">
        <f t="shared" si="44"/>
        <v>384</v>
      </c>
      <c r="AA52" s="15">
        <f t="shared" si="44"/>
        <v>384</v>
      </c>
      <c r="AB52" s="15">
        <f t="shared" si="44"/>
        <v>384</v>
      </c>
      <c r="AC52" s="15">
        <f t="shared" si="44"/>
        <v>384</v>
      </c>
      <c r="AD52" s="24">
        <f>8*3*12</f>
        <v>288</v>
      </c>
      <c r="AE52" s="15">
        <f>AD52</f>
        <v>288</v>
      </c>
      <c r="AF52" s="24">
        <f>8*2*12</f>
        <v>192</v>
      </c>
      <c r="AG52" s="15">
        <f t="shared" ref="AG52:BT52" si="45">AF52</f>
        <v>192</v>
      </c>
      <c r="AH52" s="15">
        <f t="shared" si="45"/>
        <v>192</v>
      </c>
      <c r="AI52" s="15">
        <f t="shared" si="45"/>
        <v>192</v>
      </c>
      <c r="AJ52" s="15">
        <f t="shared" si="45"/>
        <v>192</v>
      </c>
      <c r="AK52" s="15">
        <f t="shared" si="45"/>
        <v>192</v>
      </c>
      <c r="AL52" s="15">
        <f t="shared" si="45"/>
        <v>192</v>
      </c>
      <c r="AM52" s="15">
        <f t="shared" si="45"/>
        <v>192</v>
      </c>
      <c r="AN52" s="15">
        <f t="shared" si="45"/>
        <v>192</v>
      </c>
      <c r="AO52" s="15">
        <f t="shared" si="45"/>
        <v>192</v>
      </c>
      <c r="AP52" s="15">
        <f t="shared" si="45"/>
        <v>192</v>
      </c>
      <c r="AQ52" s="15">
        <f t="shared" si="45"/>
        <v>192</v>
      </c>
      <c r="AR52" s="15">
        <f t="shared" si="45"/>
        <v>192</v>
      </c>
      <c r="AS52" s="15">
        <f t="shared" si="45"/>
        <v>192</v>
      </c>
      <c r="AT52" s="15">
        <f t="shared" si="45"/>
        <v>192</v>
      </c>
      <c r="AU52" s="15">
        <f t="shared" si="45"/>
        <v>192</v>
      </c>
      <c r="AV52" s="15">
        <f t="shared" si="45"/>
        <v>192</v>
      </c>
      <c r="AW52" s="15">
        <f t="shared" si="45"/>
        <v>192</v>
      </c>
      <c r="AX52" s="15">
        <f t="shared" si="45"/>
        <v>192</v>
      </c>
      <c r="AY52" s="15">
        <f t="shared" si="45"/>
        <v>192</v>
      </c>
      <c r="AZ52" s="15">
        <f t="shared" si="45"/>
        <v>192</v>
      </c>
      <c r="BA52" s="15">
        <f t="shared" si="45"/>
        <v>192</v>
      </c>
      <c r="BB52" s="15">
        <f t="shared" si="45"/>
        <v>192</v>
      </c>
      <c r="BC52" s="15">
        <f t="shared" si="45"/>
        <v>192</v>
      </c>
      <c r="BD52" s="15">
        <f t="shared" si="45"/>
        <v>192</v>
      </c>
      <c r="BE52" s="15">
        <f t="shared" si="45"/>
        <v>192</v>
      </c>
      <c r="BF52" s="15">
        <f t="shared" si="45"/>
        <v>192</v>
      </c>
      <c r="BG52" s="15">
        <f t="shared" si="45"/>
        <v>192</v>
      </c>
      <c r="BH52" s="15">
        <f t="shared" si="45"/>
        <v>192</v>
      </c>
      <c r="BI52" s="15">
        <f t="shared" si="45"/>
        <v>192</v>
      </c>
      <c r="BJ52" s="15">
        <f t="shared" si="45"/>
        <v>192</v>
      </c>
      <c r="BK52" s="15">
        <f t="shared" si="45"/>
        <v>192</v>
      </c>
      <c r="BL52" s="15">
        <f t="shared" si="45"/>
        <v>192</v>
      </c>
      <c r="BM52" s="15">
        <f t="shared" si="45"/>
        <v>192</v>
      </c>
      <c r="BN52" s="15">
        <f t="shared" si="45"/>
        <v>192</v>
      </c>
      <c r="BO52" s="15">
        <f t="shared" si="45"/>
        <v>192</v>
      </c>
      <c r="BP52" s="15">
        <f t="shared" si="45"/>
        <v>192</v>
      </c>
      <c r="BQ52" s="15">
        <f t="shared" si="45"/>
        <v>192</v>
      </c>
      <c r="BR52" s="15">
        <f t="shared" si="45"/>
        <v>192</v>
      </c>
      <c r="BS52" s="15">
        <f t="shared" si="45"/>
        <v>192</v>
      </c>
      <c r="BT52" s="15">
        <f t="shared" si="45"/>
        <v>192</v>
      </c>
    </row>
    <row r="53" outlineLevel="1">
      <c r="A53" s="48"/>
      <c r="B53" s="75" t="s">
        <v>20</v>
      </c>
      <c r="C53" s="24">
        <v>15.0</v>
      </c>
      <c r="D53" s="15">
        <f t="shared" si="43"/>
        <v>15</v>
      </c>
      <c r="E53" s="15">
        <f t="shared" ref="E53:BT53" si="46">D53</f>
        <v>15</v>
      </c>
      <c r="F53" s="15">
        <f t="shared" si="46"/>
        <v>15</v>
      </c>
      <c r="G53" s="15">
        <f t="shared" si="46"/>
        <v>15</v>
      </c>
      <c r="H53" s="15">
        <f t="shared" si="46"/>
        <v>15</v>
      </c>
      <c r="I53" s="15">
        <f t="shared" si="46"/>
        <v>15</v>
      </c>
      <c r="J53" s="15">
        <f t="shared" si="46"/>
        <v>15</v>
      </c>
      <c r="K53" s="15">
        <f t="shared" si="46"/>
        <v>15</v>
      </c>
      <c r="L53" s="15">
        <f t="shared" si="46"/>
        <v>15</v>
      </c>
      <c r="M53" s="15">
        <f t="shared" si="46"/>
        <v>15</v>
      </c>
      <c r="N53" s="15">
        <f t="shared" si="46"/>
        <v>15</v>
      </c>
      <c r="O53" s="15">
        <f t="shared" si="46"/>
        <v>15</v>
      </c>
      <c r="P53" s="15">
        <f t="shared" si="46"/>
        <v>15</v>
      </c>
      <c r="Q53" s="15">
        <f t="shared" si="46"/>
        <v>15</v>
      </c>
      <c r="R53" s="15">
        <f t="shared" si="46"/>
        <v>15</v>
      </c>
      <c r="S53" s="15">
        <f t="shared" si="46"/>
        <v>15</v>
      </c>
      <c r="T53" s="15">
        <f t="shared" si="46"/>
        <v>15</v>
      </c>
      <c r="U53" s="15">
        <f t="shared" si="46"/>
        <v>15</v>
      </c>
      <c r="V53" s="15">
        <f t="shared" si="46"/>
        <v>15</v>
      </c>
      <c r="W53" s="15">
        <f t="shared" si="46"/>
        <v>15</v>
      </c>
      <c r="X53" s="15">
        <f t="shared" si="46"/>
        <v>15</v>
      </c>
      <c r="Y53" s="15">
        <f t="shared" si="46"/>
        <v>15</v>
      </c>
      <c r="Z53" s="15">
        <f t="shared" si="46"/>
        <v>15</v>
      </c>
      <c r="AA53" s="15">
        <f t="shared" si="46"/>
        <v>15</v>
      </c>
      <c r="AB53" s="15">
        <f t="shared" si="46"/>
        <v>15</v>
      </c>
      <c r="AC53" s="15">
        <f t="shared" si="46"/>
        <v>15</v>
      </c>
      <c r="AD53" s="15">
        <f t="shared" si="46"/>
        <v>15</v>
      </c>
      <c r="AE53" s="15">
        <f t="shared" si="46"/>
        <v>15</v>
      </c>
      <c r="AF53" s="15">
        <f t="shared" si="46"/>
        <v>15</v>
      </c>
      <c r="AG53" s="15">
        <f t="shared" si="46"/>
        <v>15</v>
      </c>
      <c r="AH53" s="15">
        <f t="shared" si="46"/>
        <v>15</v>
      </c>
      <c r="AI53" s="15">
        <f t="shared" si="46"/>
        <v>15</v>
      </c>
      <c r="AJ53" s="15">
        <f t="shared" si="46"/>
        <v>15</v>
      </c>
      <c r="AK53" s="15">
        <f t="shared" si="46"/>
        <v>15</v>
      </c>
      <c r="AL53" s="15">
        <f t="shared" si="46"/>
        <v>15</v>
      </c>
      <c r="AM53" s="15">
        <f t="shared" si="46"/>
        <v>15</v>
      </c>
      <c r="AN53" s="15">
        <f t="shared" si="46"/>
        <v>15</v>
      </c>
      <c r="AO53" s="15">
        <f t="shared" si="46"/>
        <v>15</v>
      </c>
      <c r="AP53" s="15">
        <f t="shared" si="46"/>
        <v>15</v>
      </c>
      <c r="AQ53" s="15">
        <f t="shared" si="46"/>
        <v>15</v>
      </c>
      <c r="AR53" s="15">
        <f t="shared" si="46"/>
        <v>15</v>
      </c>
      <c r="AS53" s="15">
        <f t="shared" si="46"/>
        <v>15</v>
      </c>
      <c r="AT53" s="15">
        <f t="shared" si="46"/>
        <v>15</v>
      </c>
      <c r="AU53" s="15">
        <f t="shared" si="46"/>
        <v>15</v>
      </c>
      <c r="AV53" s="15">
        <f t="shared" si="46"/>
        <v>15</v>
      </c>
      <c r="AW53" s="15">
        <f t="shared" si="46"/>
        <v>15</v>
      </c>
      <c r="AX53" s="15">
        <f t="shared" si="46"/>
        <v>15</v>
      </c>
      <c r="AY53" s="15">
        <f t="shared" si="46"/>
        <v>15</v>
      </c>
      <c r="AZ53" s="15">
        <f t="shared" si="46"/>
        <v>15</v>
      </c>
      <c r="BA53" s="15">
        <f t="shared" si="46"/>
        <v>15</v>
      </c>
      <c r="BB53" s="15">
        <f t="shared" si="46"/>
        <v>15</v>
      </c>
      <c r="BC53" s="15">
        <f t="shared" si="46"/>
        <v>15</v>
      </c>
      <c r="BD53" s="15">
        <f t="shared" si="46"/>
        <v>15</v>
      </c>
      <c r="BE53" s="15">
        <f t="shared" si="46"/>
        <v>15</v>
      </c>
      <c r="BF53" s="15">
        <f t="shared" si="46"/>
        <v>15</v>
      </c>
      <c r="BG53" s="15">
        <f t="shared" si="46"/>
        <v>15</v>
      </c>
      <c r="BH53" s="15">
        <f t="shared" si="46"/>
        <v>15</v>
      </c>
      <c r="BI53" s="15">
        <f t="shared" si="46"/>
        <v>15</v>
      </c>
      <c r="BJ53" s="15">
        <f t="shared" si="46"/>
        <v>15</v>
      </c>
      <c r="BK53" s="15">
        <f t="shared" si="46"/>
        <v>15</v>
      </c>
      <c r="BL53" s="15">
        <f t="shared" si="46"/>
        <v>15</v>
      </c>
      <c r="BM53" s="15">
        <f t="shared" si="46"/>
        <v>15</v>
      </c>
      <c r="BN53" s="15">
        <f t="shared" si="46"/>
        <v>15</v>
      </c>
      <c r="BO53" s="15">
        <f t="shared" si="46"/>
        <v>15</v>
      </c>
      <c r="BP53" s="15">
        <f t="shared" si="46"/>
        <v>15</v>
      </c>
      <c r="BQ53" s="15">
        <f t="shared" si="46"/>
        <v>15</v>
      </c>
      <c r="BR53" s="15">
        <f t="shared" si="46"/>
        <v>15</v>
      </c>
      <c r="BS53" s="15">
        <f t="shared" si="46"/>
        <v>15</v>
      </c>
      <c r="BT53" s="15">
        <f t="shared" si="46"/>
        <v>15</v>
      </c>
    </row>
    <row r="54" outlineLevel="1">
      <c r="A54" s="35"/>
      <c r="B54" s="33" t="s">
        <v>25</v>
      </c>
      <c r="C54" s="19">
        <f t="shared" ref="C54:BT54" si="47">SUM(C51:C53)</f>
        <v>321</v>
      </c>
      <c r="D54" s="19">
        <f t="shared" si="47"/>
        <v>321</v>
      </c>
      <c r="E54" s="19">
        <f t="shared" si="47"/>
        <v>483</v>
      </c>
      <c r="F54" s="19">
        <f t="shared" si="47"/>
        <v>483</v>
      </c>
      <c r="G54" s="19">
        <f t="shared" si="47"/>
        <v>579</v>
      </c>
      <c r="H54" s="19">
        <f t="shared" si="47"/>
        <v>579</v>
      </c>
      <c r="I54" s="19">
        <f t="shared" si="47"/>
        <v>579</v>
      </c>
      <c r="J54" s="19">
        <f t="shared" si="47"/>
        <v>579</v>
      </c>
      <c r="K54" s="19">
        <f t="shared" si="47"/>
        <v>579</v>
      </c>
      <c r="L54" s="19">
        <f t="shared" si="47"/>
        <v>579</v>
      </c>
      <c r="M54" s="19">
        <f t="shared" si="47"/>
        <v>579</v>
      </c>
      <c r="N54" s="19">
        <f t="shared" si="47"/>
        <v>579</v>
      </c>
      <c r="O54" s="19">
        <f t="shared" si="47"/>
        <v>579</v>
      </c>
      <c r="P54" s="19">
        <f t="shared" si="47"/>
        <v>579</v>
      </c>
      <c r="Q54" s="19">
        <f t="shared" si="47"/>
        <v>579</v>
      </c>
      <c r="R54" s="19">
        <f t="shared" si="47"/>
        <v>579</v>
      </c>
      <c r="S54" s="19">
        <f t="shared" si="47"/>
        <v>579</v>
      </c>
      <c r="T54" s="19">
        <f t="shared" si="47"/>
        <v>579</v>
      </c>
      <c r="U54" s="19">
        <f t="shared" si="47"/>
        <v>579</v>
      </c>
      <c r="V54" s="19">
        <f t="shared" si="47"/>
        <v>579</v>
      </c>
      <c r="W54" s="19">
        <f t="shared" si="47"/>
        <v>579</v>
      </c>
      <c r="X54" s="19">
        <f t="shared" si="47"/>
        <v>579</v>
      </c>
      <c r="Y54" s="19">
        <f t="shared" si="47"/>
        <v>579</v>
      </c>
      <c r="Z54" s="19">
        <f t="shared" si="47"/>
        <v>579</v>
      </c>
      <c r="AA54" s="19">
        <f t="shared" si="47"/>
        <v>579</v>
      </c>
      <c r="AB54" s="19">
        <f t="shared" si="47"/>
        <v>579</v>
      </c>
      <c r="AC54" s="19">
        <f t="shared" si="47"/>
        <v>579</v>
      </c>
      <c r="AD54" s="19">
        <f t="shared" si="47"/>
        <v>483</v>
      </c>
      <c r="AE54" s="19">
        <f t="shared" si="47"/>
        <v>483</v>
      </c>
      <c r="AF54" s="19">
        <f t="shared" si="47"/>
        <v>387</v>
      </c>
      <c r="AG54" s="19">
        <f t="shared" si="47"/>
        <v>387</v>
      </c>
      <c r="AH54" s="19">
        <f t="shared" si="47"/>
        <v>387</v>
      </c>
      <c r="AI54" s="19">
        <f t="shared" si="47"/>
        <v>387</v>
      </c>
      <c r="AJ54" s="19">
        <f t="shared" si="47"/>
        <v>387</v>
      </c>
      <c r="AK54" s="19">
        <f t="shared" si="47"/>
        <v>387</v>
      </c>
      <c r="AL54" s="19">
        <f t="shared" si="47"/>
        <v>387</v>
      </c>
      <c r="AM54" s="19">
        <f t="shared" si="47"/>
        <v>387</v>
      </c>
      <c r="AN54" s="19">
        <f t="shared" si="47"/>
        <v>387</v>
      </c>
      <c r="AO54" s="19">
        <f t="shared" si="47"/>
        <v>387</v>
      </c>
      <c r="AP54" s="19">
        <f t="shared" si="47"/>
        <v>387</v>
      </c>
      <c r="AQ54" s="19">
        <f t="shared" si="47"/>
        <v>387</v>
      </c>
      <c r="AR54" s="19">
        <f t="shared" si="47"/>
        <v>387</v>
      </c>
      <c r="AS54" s="19">
        <f t="shared" si="47"/>
        <v>387</v>
      </c>
      <c r="AT54" s="19">
        <f t="shared" si="47"/>
        <v>387</v>
      </c>
      <c r="AU54" s="19">
        <f t="shared" si="47"/>
        <v>387</v>
      </c>
      <c r="AV54" s="19">
        <f t="shared" si="47"/>
        <v>387</v>
      </c>
      <c r="AW54" s="19">
        <f t="shared" si="47"/>
        <v>387</v>
      </c>
      <c r="AX54" s="19">
        <f t="shared" si="47"/>
        <v>387</v>
      </c>
      <c r="AY54" s="19">
        <f t="shared" si="47"/>
        <v>387</v>
      </c>
      <c r="AZ54" s="19">
        <f t="shared" si="47"/>
        <v>387</v>
      </c>
      <c r="BA54" s="19">
        <f t="shared" si="47"/>
        <v>387</v>
      </c>
      <c r="BB54" s="19">
        <f t="shared" si="47"/>
        <v>387</v>
      </c>
      <c r="BC54" s="19">
        <f t="shared" si="47"/>
        <v>387</v>
      </c>
      <c r="BD54" s="19">
        <f t="shared" si="47"/>
        <v>387</v>
      </c>
      <c r="BE54" s="19">
        <f t="shared" si="47"/>
        <v>387</v>
      </c>
      <c r="BF54" s="19">
        <f t="shared" si="47"/>
        <v>387</v>
      </c>
      <c r="BG54" s="19">
        <f t="shared" si="47"/>
        <v>387</v>
      </c>
      <c r="BH54" s="19">
        <f t="shared" si="47"/>
        <v>387</v>
      </c>
      <c r="BI54" s="19">
        <f t="shared" si="47"/>
        <v>387</v>
      </c>
      <c r="BJ54" s="19">
        <f t="shared" si="47"/>
        <v>387</v>
      </c>
      <c r="BK54" s="19">
        <f t="shared" si="47"/>
        <v>387</v>
      </c>
      <c r="BL54" s="19">
        <f t="shared" si="47"/>
        <v>387</v>
      </c>
      <c r="BM54" s="19">
        <f t="shared" si="47"/>
        <v>387</v>
      </c>
      <c r="BN54" s="19">
        <f t="shared" si="47"/>
        <v>387</v>
      </c>
      <c r="BO54" s="19">
        <f t="shared" si="47"/>
        <v>387</v>
      </c>
      <c r="BP54" s="19">
        <f t="shared" si="47"/>
        <v>387</v>
      </c>
      <c r="BQ54" s="19">
        <f t="shared" si="47"/>
        <v>387</v>
      </c>
      <c r="BR54" s="19">
        <f t="shared" si="47"/>
        <v>387</v>
      </c>
      <c r="BS54" s="19">
        <f t="shared" si="47"/>
        <v>387</v>
      </c>
      <c r="BT54" s="19">
        <f t="shared" si="47"/>
        <v>387</v>
      </c>
    </row>
    <row r="5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row>
    <row r="56">
      <c r="A56" s="16" t="s">
        <v>8</v>
      </c>
      <c r="B56" s="18" t="s">
        <v>11</v>
      </c>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row>
    <row r="57" outlineLevel="1">
      <c r="A57" s="22"/>
      <c r="B57" s="21" t="s">
        <v>21</v>
      </c>
      <c r="C57" s="19">
        <f t="shared" ref="C57:BT57" si="48">C9+C28</f>
        <v>1032</v>
      </c>
      <c r="D57" s="19" t="str">
        <f t="shared" si="48"/>
        <v>#REF!</v>
      </c>
      <c r="E57" s="19" t="str">
        <f t="shared" si="48"/>
        <v>#REF!</v>
      </c>
      <c r="F57" s="19" t="str">
        <f t="shared" si="48"/>
        <v>#REF!</v>
      </c>
      <c r="G57" s="19" t="str">
        <f t="shared" si="48"/>
        <v>#REF!</v>
      </c>
      <c r="H57" s="19" t="str">
        <f t="shared" si="48"/>
        <v>#REF!</v>
      </c>
      <c r="I57" s="19" t="str">
        <f t="shared" si="48"/>
        <v>#REF!</v>
      </c>
      <c r="J57" s="19" t="str">
        <f t="shared" si="48"/>
        <v>#REF!</v>
      </c>
      <c r="K57" s="19" t="str">
        <f t="shared" si="48"/>
        <v>#REF!</v>
      </c>
      <c r="L57" s="19" t="str">
        <f t="shared" si="48"/>
        <v>#REF!</v>
      </c>
      <c r="M57" s="19" t="str">
        <f t="shared" si="48"/>
        <v>#REF!</v>
      </c>
      <c r="N57" s="19" t="str">
        <f t="shared" si="48"/>
        <v>#REF!</v>
      </c>
      <c r="O57" s="19" t="str">
        <f t="shared" si="48"/>
        <v>#REF!</v>
      </c>
      <c r="P57" s="19" t="str">
        <f t="shared" si="48"/>
        <v>#REF!</v>
      </c>
      <c r="Q57" s="19" t="str">
        <f t="shared" si="48"/>
        <v>#REF!</v>
      </c>
      <c r="R57" s="19" t="str">
        <f t="shared" si="48"/>
        <v>#REF!</v>
      </c>
      <c r="S57" s="19" t="str">
        <f t="shared" si="48"/>
        <v>#REF!</v>
      </c>
      <c r="T57" s="19" t="str">
        <f t="shared" si="48"/>
        <v>#REF!</v>
      </c>
      <c r="U57" s="19" t="str">
        <f t="shared" si="48"/>
        <v>#REF!</v>
      </c>
      <c r="V57" s="19" t="str">
        <f t="shared" si="48"/>
        <v>#REF!</v>
      </c>
      <c r="W57" s="19" t="str">
        <f t="shared" si="48"/>
        <v>#REF!</v>
      </c>
      <c r="X57" s="19" t="str">
        <f t="shared" si="48"/>
        <v>#REF!</v>
      </c>
      <c r="Y57" s="19" t="str">
        <f t="shared" si="48"/>
        <v>#REF!</v>
      </c>
      <c r="Z57" s="19" t="str">
        <f t="shared" si="48"/>
        <v>#REF!</v>
      </c>
      <c r="AA57" s="19" t="str">
        <f t="shared" si="48"/>
        <v>#REF!</v>
      </c>
      <c r="AB57" s="19" t="str">
        <f t="shared" si="48"/>
        <v>#REF!</v>
      </c>
      <c r="AC57" s="19" t="str">
        <f t="shared" si="48"/>
        <v>#REF!</v>
      </c>
      <c r="AD57" s="19" t="str">
        <f t="shared" si="48"/>
        <v>#REF!</v>
      </c>
      <c r="AE57" s="19" t="str">
        <f t="shared" si="48"/>
        <v>#REF!</v>
      </c>
      <c r="AF57" s="19" t="str">
        <f t="shared" si="48"/>
        <v>#REF!</v>
      </c>
      <c r="AG57" s="19" t="str">
        <f t="shared" si="48"/>
        <v>#REF!</v>
      </c>
      <c r="AH57" s="19" t="str">
        <f t="shared" si="48"/>
        <v>#REF!</v>
      </c>
      <c r="AI57" s="19" t="str">
        <f t="shared" si="48"/>
        <v>#REF!</v>
      </c>
      <c r="AJ57" s="19" t="str">
        <f t="shared" si="48"/>
        <v>#REF!</v>
      </c>
      <c r="AK57" s="19" t="str">
        <f t="shared" si="48"/>
        <v>#REF!</v>
      </c>
      <c r="AL57" s="19" t="str">
        <f t="shared" si="48"/>
        <v>#REF!</v>
      </c>
      <c r="AM57" s="19" t="str">
        <f t="shared" si="48"/>
        <v>#REF!</v>
      </c>
      <c r="AN57" s="19" t="str">
        <f t="shared" si="48"/>
        <v>#REF!</v>
      </c>
      <c r="AO57" s="19" t="str">
        <f t="shared" si="48"/>
        <v>#REF!</v>
      </c>
      <c r="AP57" s="19">
        <f t="shared" si="48"/>
        <v>470</v>
      </c>
      <c r="AQ57" s="19">
        <f t="shared" si="48"/>
        <v>470</v>
      </c>
      <c r="AR57" s="19">
        <f t="shared" si="48"/>
        <v>470</v>
      </c>
      <c r="AS57" s="19">
        <f t="shared" si="48"/>
        <v>470</v>
      </c>
      <c r="AT57" s="19">
        <f t="shared" si="48"/>
        <v>470</v>
      </c>
      <c r="AU57" s="19">
        <f t="shared" si="48"/>
        <v>470</v>
      </c>
      <c r="AV57" s="19">
        <f t="shared" si="48"/>
        <v>470</v>
      </c>
      <c r="AW57" s="19">
        <f t="shared" si="48"/>
        <v>470</v>
      </c>
      <c r="AX57" s="19">
        <f t="shared" si="48"/>
        <v>470</v>
      </c>
      <c r="AY57" s="19">
        <f t="shared" si="48"/>
        <v>470</v>
      </c>
      <c r="AZ57" s="19">
        <f t="shared" si="48"/>
        <v>470</v>
      </c>
      <c r="BA57" s="19">
        <f t="shared" si="48"/>
        <v>470</v>
      </c>
      <c r="BB57" s="19">
        <f t="shared" si="48"/>
        <v>470</v>
      </c>
      <c r="BC57" s="19">
        <f t="shared" si="48"/>
        <v>470</v>
      </c>
      <c r="BD57" s="19">
        <f t="shared" si="48"/>
        <v>470</v>
      </c>
      <c r="BE57" s="19">
        <f t="shared" si="48"/>
        <v>470</v>
      </c>
      <c r="BF57" s="19">
        <f t="shared" si="48"/>
        <v>470</v>
      </c>
      <c r="BG57" s="19">
        <f t="shared" si="48"/>
        <v>470</v>
      </c>
      <c r="BH57" s="19">
        <f t="shared" si="48"/>
        <v>470</v>
      </c>
      <c r="BI57" s="19">
        <f t="shared" si="48"/>
        <v>470</v>
      </c>
      <c r="BJ57" s="19">
        <f t="shared" si="48"/>
        <v>470</v>
      </c>
      <c r="BK57" s="19">
        <f t="shared" si="48"/>
        <v>470</v>
      </c>
      <c r="BL57" s="19">
        <f t="shared" si="48"/>
        <v>470</v>
      </c>
      <c r="BM57" s="19">
        <f t="shared" si="48"/>
        <v>470</v>
      </c>
      <c r="BN57" s="19">
        <f t="shared" si="48"/>
        <v>470</v>
      </c>
      <c r="BO57" s="19">
        <f t="shared" si="48"/>
        <v>470</v>
      </c>
      <c r="BP57" s="19">
        <f t="shared" si="48"/>
        <v>470</v>
      </c>
      <c r="BQ57" s="19">
        <f t="shared" si="48"/>
        <v>470</v>
      </c>
      <c r="BR57" s="19">
        <f t="shared" si="48"/>
        <v>470</v>
      </c>
      <c r="BS57" s="19">
        <f t="shared" si="48"/>
        <v>470</v>
      </c>
      <c r="BT57" s="19">
        <f t="shared" si="48"/>
        <v>470</v>
      </c>
    </row>
    <row r="58" outlineLevel="1">
      <c r="A58" s="48"/>
      <c r="B58" s="33" t="s">
        <v>25</v>
      </c>
      <c r="C58" s="19">
        <f t="shared" ref="C58:BT58" si="49">C14+C33</f>
        <v>721.8</v>
      </c>
      <c r="D58" s="19">
        <f t="shared" si="49"/>
        <v>721.8</v>
      </c>
      <c r="E58" s="19">
        <f t="shared" si="49"/>
        <v>705.8</v>
      </c>
      <c r="F58" s="19">
        <f t="shared" si="49"/>
        <v>705.8</v>
      </c>
      <c r="G58" s="19">
        <f t="shared" si="49"/>
        <v>783.8</v>
      </c>
      <c r="H58" s="19">
        <f t="shared" si="49"/>
        <v>789.8</v>
      </c>
      <c r="I58" s="19">
        <f t="shared" si="49"/>
        <v>795.8</v>
      </c>
      <c r="J58" s="19">
        <f t="shared" si="49"/>
        <v>801.8</v>
      </c>
      <c r="K58" s="19">
        <f t="shared" si="49"/>
        <v>807.8</v>
      </c>
      <c r="L58" s="19">
        <f t="shared" si="49"/>
        <v>831.8</v>
      </c>
      <c r="M58" s="19">
        <f t="shared" si="49"/>
        <v>831.8</v>
      </c>
      <c r="N58" s="19">
        <f t="shared" si="49"/>
        <v>855.8</v>
      </c>
      <c r="O58" s="19">
        <f t="shared" si="49"/>
        <v>855.8</v>
      </c>
      <c r="P58" s="19">
        <f t="shared" si="49"/>
        <v>855.8</v>
      </c>
      <c r="Q58" s="19">
        <f t="shared" si="49"/>
        <v>855.8</v>
      </c>
      <c r="R58" s="19">
        <f t="shared" si="49"/>
        <v>875.8</v>
      </c>
      <c r="S58" s="19">
        <f t="shared" si="49"/>
        <v>875.8</v>
      </c>
      <c r="T58" s="19">
        <f t="shared" si="49"/>
        <v>907.8</v>
      </c>
      <c r="U58" s="19">
        <f t="shared" si="49"/>
        <v>907.8</v>
      </c>
      <c r="V58" s="19">
        <f t="shared" si="49"/>
        <v>775</v>
      </c>
      <c r="W58" s="19">
        <f t="shared" si="49"/>
        <v>775</v>
      </c>
      <c r="X58" s="19">
        <f t="shared" si="49"/>
        <v>805</v>
      </c>
      <c r="Y58" s="19">
        <f t="shared" si="49"/>
        <v>775</v>
      </c>
      <c r="Z58" s="19">
        <f t="shared" si="49"/>
        <v>805</v>
      </c>
      <c r="AA58" s="19">
        <f t="shared" si="49"/>
        <v>775</v>
      </c>
      <c r="AB58" s="19">
        <f t="shared" si="49"/>
        <v>775</v>
      </c>
      <c r="AC58" s="19">
        <f t="shared" si="49"/>
        <v>775</v>
      </c>
      <c r="AD58" s="19">
        <f t="shared" si="49"/>
        <v>629</v>
      </c>
      <c r="AE58" s="19">
        <f t="shared" si="49"/>
        <v>629</v>
      </c>
      <c r="AF58" s="19">
        <f t="shared" si="49"/>
        <v>483</v>
      </c>
      <c r="AG58" s="19">
        <f t="shared" si="49"/>
        <v>483</v>
      </c>
      <c r="AH58" s="19">
        <f t="shared" si="49"/>
        <v>483</v>
      </c>
      <c r="AI58" s="19">
        <f t="shared" si="49"/>
        <v>483</v>
      </c>
      <c r="AJ58" s="19">
        <f t="shared" si="49"/>
        <v>483</v>
      </c>
      <c r="AK58" s="19">
        <f t="shared" si="49"/>
        <v>483</v>
      </c>
      <c r="AL58" s="19">
        <f t="shared" si="49"/>
        <v>483</v>
      </c>
      <c r="AM58" s="19">
        <f t="shared" si="49"/>
        <v>483</v>
      </c>
      <c r="AN58" s="19">
        <f t="shared" si="49"/>
        <v>483</v>
      </c>
      <c r="AO58" s="19">
        <f t="shared" si="49"/>
        <v>483</v>
      </c>
      <c r="AP58" s="19">
        <f t="shared" si="49"/>
        <v>483</v>
      </c>
      <c r="AQ58" s="19">
        <f t="shared" si="49"/>
        <v>483</v>
      </c>
      <c r="AR58" s="19">
        <f t="shared" si="49"/>
        <v>483</v>
      </c>
      <c r="AS58" s="19">
        <f t="shared" si="49"/>
        <v>483</v>
      </c>
      <c r="AT58" s="19">
        <f t="shared" si="49"/>
        <v>483</v>
      </c>
      <c r="AU58" s="19">
        <f t="shared" si="49"/>
        <v>483</v>
      </c>
      <c r="AV58" s="19">
        <f t="shared" si="49"/>
        <v>483</v>
      </c>
      <c r="AW58" s="19">
        <f t="shared" si="49"/>
        <v>483</v>
      </c>
      <c r="AX58" s="19">
        <f t="shared" si="49"/>
        <v>483</v>
      </c>
      <c r="AY58" s="19">
        <f t="shared" si="49"/>
        <v>483</v>
      </c>
      <c r="AZ58" s="19">
        <f t="shared" si="49"/>
        <v>483</v>
      </c>
      <c r="BA58" s="19">
        <f t="shared" si="49"/>
        <v>483</v>
      </c>
      <c r="BB58" s="19">
        <f t="shared" si="49"/>
        <v>483</v>
      </c>
      <c r="BC58" s="19">
        <f t="shared" si="49"/>
        <v>483</v>
      </c>
      <c r="BD58" s="19">
        <f t="shared" si="49"/>
        <v>483</v>
      </c>
      <c r="BE58" s="19">
        <f t="shared" si="49"/>
        <v>483</v>
      </c>
      <c r="BF58" s="19">
        <f t="shared" si="49"/>
        <v>483</v>
      </c>
      <c r="BG58" s="19">
        <f t="shared" si="49"/>
        <v>483</v>
      </c>
      <c r="BH58" s="19">
        <f t="shared" si="49"/>
        <v>483</v>
      </c>
      <c r="BI58" s="19">
        <f t="shared" si="49"/>
        <v>483</v>
      </c>
      <c r="BJ58" s="19">
        <f t="shared" si="49"/>
        <v>483</v>
      </c>
      <c r="BK58" s="19">
        <f t="shared" si="49"/>
        <v>483</v>
      </c>
      <c r="BL58" s="19">
        <f t="shared" si="49"/>
        <v>483</v>
      </c>
      <c r="BM58" s="19">
        <f t="shared" si="49"/>
        <v>483</v>
      </c>
      <c r="BN58" s="19">
        <f t="shared" si="49"/>
        <v>483</v>
      </c>
      <c r="BO58" s="19">
        <f t="shared" si="49"/>
        <v>483</v>
      </c>
      <c r="BP58" s="19">
        <f t="shared" si="49"/>
        <v>483</v>
      </c>
      <c r="BQ58" s="19">
        <f t="shared" si="49"/>
        <v>483</v>
      </c>
      <c r="BR58" s="19">
        <f t="shared" si="49"/>
        <v>483</v>
      </c>
      <c r="BS58" s="19">
        <f t="shared" si="49"/>
        <v>483</v>
      </c>
      <c r="BT58" s="19">
        <f t="shared" si="49"/>
        <v>483</v>
      </c>
    </row>
    <row r="59" outlineLevel="1">
      <c r="A59" s="36"/>
      <c r="B59" s="36" t="s">
        <v>26</v>
      </c>
      <c r="C59" s="19">
        <f t="shared" ref="C59:BT59" si="50">C15+C34</f>
        <v>310.2</v>
      </c>
      <c r="D59" s="19" t="str">
        <f t="shared" si="50"/>
        <v>#REF!</v>
      </c>
      <c r="E59" s="19" t="str">
        <f t="shared" si="50"/>
        <v>#REF!</v>
      </c>
      <c r="F59" s="19" t="str">
        <f t="shared" si="50"/>
        <v>#REF!</v>
      </c>
      <c r="G59" s="19" t="str">
        <f t="shared" si="50"/>
        <v>#REF!</v>
      </c>
      <c r="H59" s="19" t="str">
        <f t="shared" si="50"/>
        <v>#REF!</v>
      </c>
      <c r="I59" s="19" t="str">
        <f t="shared" si="50"/>
        <v>#REF!</v>
      </c>
      <c r="J59" s="19" t="str">
        <f t="shared" si="50"/>
        <v>#REF!</v>
      </c>
      <c r="K59" s="19" t="str">
        <f t="shared" si="50"/>
        <v>#REF!</v>
      </c>
      <c r="L59" s="19" t="str">
        <f t="shared" si="50"/>
        <v>#REF!</v>
      </c>
      <c r="M59" s="19" t="str">
        <f t="shared" si="50"/>
        <v>#REF!</v>
      </c>
      <c r="N59" s="19" t="str">
        <f t="shared" si="50"/>
        <v>#REF!</v>
      </c>
      <c r="O59" s="19" t="str">
        <f t="shared" si="50"/>
        <v>#REF!</v>
      </c>
      <c r="P59" s="19" t="str">
        <f t="shared" si="50"/>
        <v>#REF!</v>
      </c>
      <c r="Q59" s="19" t="str">
        <f t="shared" si="50"/>
        <v>#REF!</v>
      </c>
      <c r="R59" s="19" t="str">
        <f t="shared" si="50"/>
        <v>#REF!</v>
      </c>
      <c r="S59" s="19" t="str">
        <f t="shared" si="50"/>
        <v>#REF!</v>
      </c>
      <c r="T59" s="19" t="str">
        <f t="shared" si="50"/>
        <v>#REF!</v>
      </c>
      <c r="U59" s="19" t="str">
        <f t="shared" si="50"/>
        <v>#REF!</v>
      </c>
      <c r="V59" s="19" t="str">
        <f t="shared" si="50"/>
        <v>#REF!</v>
      </c>
      <c r="W59" s="19" t="str">
        <f t="shared" si="50"/>
        <v>#REF!</v>
      </c>
      <c r="X59" s="19" t="str">
        <f t="shared" si="50"/>
        <v>#REF!</v>
      </c>
      <c r="Y59" s="19" t="str">
        <f t="shared" si="50"/>
        <v>#REF!</v>
      </c>
      <c r="Z59" s="19" t="str">
        <f t="shared" si="50"/>
        <v>#REF!</v>
      </c>
      <c r="AA59" s="19" t="str">
        <f t="shared" si="50"/>
        <v>#REF!</v>
      </c>
      <c r="AB59" s="19" t="str">
        <f t="shared" si="50"/>
        <v>#REF!</v>
      </c>
      <c r="AC59" s="19" t="str">
        <f t="shared" si="50"/>
        <v>#REF!</v>
      </c>
      <c r="AD59" s="19" t="str">
        <f t="shared" si="50"/>
        <v>#REF!</v>
      </c>
      <c r="AE59" s="19" t="str">
        <f t="shared" si="50"/>
        <v>#REF!</v>
      </c>
      <c r="AF59" s="19" t="str">
        <f t="shared" si="50"/>
        <v>#REF!</v>
      </c>
      <c r="AG59" s="19" t="str">
        <f t="shared" si="50"/>
        <v>#REF!</v>
      </c>
      <c r="AH59" s="19" t="str">
        <f t="shared" si="50"/>
        <v>#REF!</v>
      </c>
      <c r="AI59" s="19" t="str">
        <f t="shared" si="50"/>
        <v>#REF!</v>
      </c>
      <c r="AJ59" s="19" t="str">
        <f t="shared" si="50"/>
        <v>#REF!</v>
      </c>
      <c r="AK59" s="19" t="str">
        <f t="shared" si="50"/>
        <v>#REF!</v>
      </c>
      <c r="AL59" s="19" t="str">
        <f t="shared" si="50"/>
        <v>#REF!</v>
      </c>
      <c r="AM59" s="19" t="str">
        <f t="shared" si="50"/>
        <v>#REF!</v>
      </c>
      <c r="AN59" s="19" t="str">
        <f t="shared" si="50"/>
        <v>#REF!</v>
      </c>
      <c r="AO59" s="19" t="str">
        <f t="shared" si="50"/>
        <v>#REF!</v>
      </c>
      <c r="AP59" s="19">
        <f t="shared" si="50"/>
        <v>-13</v>
      </c>
      <c r="AQ59" s="19">
        <f t="shared" si="50"/>
        <v>-13</v>
      </c>
      <c r="AR59" s="19">
        <f t="shared" si="50"/>
        <v>-13</v>
      </c>
      <c r="AS59" s="19">
        <f t="shared" si="50"/>
        <v>-13</v>
      </c>
      <c r="AT59" s="19">
        <f t="shared" si="50"/>
        <v>-13</v>
      </c>
      <c r="AU59" s="19">
        <f t="shared" si="50"/>
        <v>-13</v>
      </c>
      <c r="AV59" s="19">
        <f t="shared" si="50"/>
        <v>-13</v>
      </c>
      <c r="AW59" s="19">
        <f t="shared" si="50"/>
        <v>-13</v>
      </c>
      <c r="AX59" s="19">
        <f t="shared" si="50"/>
        <v>-13</v>
      </c>
      <c r="AY59" s="19">
        <f t="shared" si="50"/>
        <v>-13</v>
      </c>
      <c r="AZ59" s="19">
        <f t="shared" si="50"/>
        <v>-13</v>
      </c>
      <c r="BA59" s="19">
        <f t="shared" si="50"/>
        <v>-13</v>
      </c>
      <c r="BB59" s="19">
        <f t="shared" si="50"/>
        <v>-13</v>
      </c>
      <c r="BC59" s="19">
        <f t="shared" si="50"/>
        <v>-13</v>
      </c>
      <c r="BD59" s="19">
        <f t="shared" si="50"/>
        <v>-13</v>
      </c>
      <c r="BE59" s="19">
        <f t="shared" si="50"/>
        <v>-13</v>
      </c>
      <c r="BF59" s="19">
        <f t="shared" si="50"/>
        <v>-13</v>
      </c>
      <c r="BG59" s="19">
        <f t="shared" si="50"/>
        <v>-13</v>
      </c>
      <c r="BH59" s="19">
        <f t="shared" si="50"/>
        <v>-13</v>
      </c>
      <c r="BI59" s="19">
        <f t="shared" si="50"/>
        <v>-13</v>
      </c>
      <c r="BJ59" s="19">
        <f t="shared" si="50"/>
        <v>-13</v>
      </c>
      <c r="BK59" s="19">
        <f t="shared" si="50"/>
        <v>-13</v>
      </c>
      <c r="BL59" s="19">
        <f t="shared" si="50"/>
        <v>-13</v>
      </c>
      <c r="BM59" s="19">
        <f t="shared" si="50"/>
        <v>-13</v>
      </c>
      <c r="BN59" s="19">
        <f t="shared" si="50"/>
        <v>-13</v>
      </c>
      <c r="BO59" s="19">
        <f t="shared" si="50"/>
        <v>-13</v>
      </c>
      <c r="BP59" s="19">
        <f t="shared" si="50"/>
        <v>-13</v>
      </c>
      <c r="BQ59" s="19">
        <f t="shared" si="50"/>
        <v>-13</v>
      </c>
      <c r="BR59" s="19">
        <f t="shared" si="50"/>
        <v>-13</v>
      </c>
      <c r="BS59" s="19">
        <f t="shared" si="50"/>
        <v>-13</v>
      </c>
      <c r="BT59" s="19">
        <f t="shared" si="50"/>
        <v>-13</v>
      </c>
    </row>
    <row r="60" outlineLevel="1">
      <c r="A60" s="77"/>
      <c r="B60" s="58" t="s">
        <v>17</v>
      </c>
      <c r="C60" s="15">
        <f t="shared" ref="C60:BT60" si="51">C16+C35</f>
        <v>1100</v>
      </c>
      <c r="D60" s="15" t="str">
        <f t="shared" si="51"/>
        <v>#REF!</v>
      </c>
      <c r="E60" s="15" t="str">
        <f t="shared" si="51"/>
        <v>#REF!</v>
      </c>
      <c r="F60" s="15" t="str">
        <f t="shared" si="51"/>
        <v>#REF!</v>
      </c>
      <c r="G60" s="15" t="str">
        <f t="shared" si="51"/>
        <v>#REF!</v>
      </c>
      <c r="H60" s="15" t="str">
        <f t="shared" si="51"/>
        <v>#REF!</v>
      </c>
      <c r="I60" s="15" t="str">
        <f t="shared" si="51"/>
        <v>#REF!</v>
      </c>
      <c r="J60" s="15" t="str">
        <f t="shared" si="51"/>
        <v>#REF!</v>
      </c>
      <c r="K60" s="15" t="str">
        <f t="shared" si="51"/>
        <v>#REF!</v>
      </c>
      <c r="L60" s="15" t="str">
        <f t="shared" si="51"/>
        <v>#REF!</v>
      </c>
      <c r="M60" s="15" t="str">
        <f t="shared" si="51"/>
        <v>#REF!</v>
      </c>
      <c r="N60" s="15" t="str">
        <f t="shared" si="51"/>
        <v>#REF!</v>
      </c>
      <c r="O60" s="15" t="str">
        <f t="shared" si="51"/>
        <v>#REF!</v>
      </c>
      <c r="P60" s="15" t="str">
        <f t="shared" si="51"/>
        <v>#REF!</v>
      </c>
      <c r="Q60" s="15" t="str">
        <f t="shared" si="51"/>
        <v>#REF!</v>
      </c>
      <c r="R60" s="15" t="str">
        <f t="shared" si="51"/>
        <v>#REF!</v>
      </c>
      <c r="S60" s="15" t="str">
        <f t="shared" si="51"/>
        <v>#REF!</v>
      </c>
      <c r="T60" s="15" t="str">
        <f t="shared" si="51"/>
        <v>#REF!</v>
      </c>
      <c r="U60" s="15" t="str">
        <f t="shared" si="51"/>
        <v>#REF!</v>
      </c>
      <c r="V60" s="15" t="str">
        <f t="shared" si="51"/>
        <v>#REF!</v>
      </c>
      <c r="W60" s="15" t="str">
        <f t="shared" si="51"/>
        <v>#REF!</v>
      </c>
      <c r="X60" s="15" t="str">
        <f t="shared" si="51"/>
        <v>#REF!</v>
      </c>
      <c r="Y60" s="15" t="str">
        <f t="shared" si="51"/>
        <v>#REF!</v>
      </c>
      <c r="Z60" s="15" t="str">
        <f t="shared" si="51"/>
        <v>#REF!</v>
      </c>
      <c r="AA60" s="15" t="str">
        <f t="shared" si="51"/>
        <v>#REF!</v>
      </c>
      <c r="AB60" s="15" t="str">
        <f t="shared" si="51"/>
        <v>#REF!</v>
      </c>
      <c r="AC60" s="15" t="str">
        <f t="shared" si="51"/>
        <v>#REF!</v>
      </c>
      <c r="AD60" s="15" t="str">
        <f t="shared" si="51"/>
        <v>#REF!</v>
      </c>
      <c r="AE60" s="15" t="str">
        <f t="shared" si="51"/>
        <v>#REF!</v>
      </c>
      <c r="AF60" s="15" t="str">
        <f t="shared" si="51"/>
        <v>#REF!</v>
      </c>
      <c r="AG60" s="15" t="str">
        <f t="shared" si="51"/>
        <v>#REF!</v>
      </c>
      <c r="AH60" s="15" t="str">
        <f t="shared" si="51"/>
        <v>#REF!</v>
      </c>
      <c r="AI60" s="15" t="str">
        <f t="shared" si="51"/>
        <v>#REF!</v>
      </c>
      <c r="AJ60" s="15" t="str">
        <f t="shared" si="51"/>
        <v>#REF!</v>
      </c>
      <c r="AK60" s="15" t="str">
        <f t="shared" si="51"/>
        <v>#REF!</v>
      </c>
      <c r="AL60" s="15" t="str">
        <f t="shared" si="51"/>
        <v>#REF!</v>
      </c>
      <c r="AM60" s="15" t="str">
        <f t="shared" si="51"/>
        <v>#REF!</v>
      </c>
      <c r="AN60" s="15" t="str">
        <f t="shared" si="51"/>
        <v>#REF!</v>
      </c>
      <c r="AO60" s="15" t="str">
        <f t="shared" si="51"/>
        <v>#REF!</v>
      </c>
      <c r="AP60" s="15" t="str">
        <f t="shared" si="51"/>
        <v>#REF!</v>
      </c>
      <c r="AQ60" s="15" t="str">
        <f t="shared" si="51"/>
        <v>#REF!</v>
      </c>
      <c r="AR60" s="15" t="str">
        <f t="shared" si="51"/>
        <v>#REF!</v>
      </c>
      <c r="AS60" s="15" t="str">
        <f t="shared" si="51"/>
        <v>#REF!</v>
      </c>
      <c r="AT60" s="15" t="str">
        <f t="shared" si="51"/>
        <v>#REF!</v>
      </c>
      <c r="AU60" s="15" t="str">
        <f t="shared" si="51"/>
        <v>#REF!</v>
      </c>
      <c r="AV60" s="15" t="str">
        <f t="shared" si="51"/>
        <v>#REF!</v>
      </c>
      <c r="AW60" s="15" t="str">
        <f t="shared" si="51"/>
        <v>#REF!</v>
      </c>
      <c r="AX60" s="15" t="str">
        <f t="shared" si="51"/>
        <v>#REF!</v>
      </c>
      <c r="AY60" s="15" t="str">
        <f t="shared" si="51"/>
        <v>#REF!</v>
      </c>
      <c r="AZ60" s="15" t="str">
        <f t="shared" si="51"/>
        <v>#REF!</v>
      </c>
      <c r="BA60" s="15" t="str">
        <f t="shared" si="51"/>
        <v>#REF!</v>
      </c>
      <c r="BB60" s="15" t="str">
        <f t="shared" si="51"/>
        <v>#REF!</v>
      </c>
      <c r="BC60" s="15" t="str">
        <f t="shared" si="51"/>
        <v>#REF!</v>
      </c>
      <c r="BD60" s="15" t="str">
        <f t="shared" si="51"/>
        <v>#REF!</v>
      </c>
      <c r="BE60" s="15" t="str">
        <f t="shared" si="51"/>
        <v>#REF!</v>
      </c>
      <c r="BF60" s="15" t="str">
        <f t="shared" si="51"/>
        <v>#REF!</v>
      </c>
      <c r="BG60" s="15" t="str">
        <f t="shared" si="51"/>
        <v>#REF!</v>
      </c>
      <c r="BH60" s="15" t="str">
        <f t="shared" si="51"/>
        <v>#REF!</v>
      </c>
      <c r="BI60" s="15" t="str">
        <f t="shared" si="51"/>
        <v>#REF!</v>
      </c>
      <c r="BJ60" s="15" t="str">
        <f t="shared" si="51"/>
        <v>#REF!</v>
      </c>
      <c r="BK60" s="15" t="str">
        <f t="shared" si="51"/>
        <v>#REF!</v>
      </c>
      <c r="BL60" s="15" t="str">
        <f t="shared" si="51"/>
        <v>#REF!</v>
      </c>
      <c r="BM60" s="15" t="str">
        <f t="shared" si="51"/>
        <v>#REF!</v>
      </c>
      <c r="BN60" s="15" t="str">
        <f t="shared" si="51"/>
        <v>#REF!</v>
      </c>
      <c r="BO60" s="15" t="str">
        <f t="shared" si="51"/>
        <v>#REF!</v>
      </c>
      <c r="BP60" s="15" t="str">
        <f t="shared" si="51"/>
        <v>#REF!</v>
      </c>
      <c r="BQ60" s="15" t="str">
        <f t="shared" si="51"/>
        <v>#REF!</v>
      </c>
      <c r="BR60" s="15" t="str">
        <f t="shared" si="51"/>
        <v>#REF!</v>
      </c>
      <c r="BS60" s="15" t="str">
        <f t="shared" si="51"/>
        <v>#REF!</v>
      </c>
      <c r="BT60" s="15" t="str">
        <f t="shared" si="51"/>
        <v>#REF!</v>
      </c>
    </row>
    <row r="61" outlineLevel="1">
      <c r="A61" s="77"/>
      <c r="B61" s="58" t="s">
        <v>18</v>
      </c>
      <c r="C61" s="15">
        <f t="shared" ref="C61:BT61" si="52">C17+C36</f>
        <v>200</v>
      </c>
      <c r="D61" s="15" t="str">
        <f t="shared" si="52"/>
        <v>#REF!</v>
      </c>
      <c r="E61" s="15" t="str">
        <f t="shared" si="52"/>
        <v>#REF!</v>
      </c>
      <c r="F61" s="15" t="str">
        <f t="shared" si="52"/>
        <v>#REF!</v>
      </c>
      <c r="G61" s="15" t="str">
        <f t="shared" si="52"/>
        <v>#REF!</v>
      </c>
      <c r="H61" s="15" t="str">
        <f t="shared" si="52"/>
        <v>#REF!</v>
      </c>
      <c r="I61" s="15" t="str">
        <f t="shared" si="52"/>
        <v>#REF!</v>
      </c>
      <c r="J61" s="15" t="str">
        <f t="shared" si="52"/>
        <v>#REF!</v>
      </c>
      <c r="K61" s="15" t="str">
        <f t="shared" si="52"/>
        <v>#REF!</v>
      </c>
      <c r="L61" s="15" t="str">
        <f t="shared" si="52"/>
        <v>#REF!</v>
      </c>
      <c r="M61" s="15" t="str">
        <f t="shared" si="52"/>
        <v>#REF!</v>
      </c>
      <c r="N61" s="15" t="str">
        <f t="shared" si="52"/>
        <v>#REF!</v>
      </c>
      <c r="O61" s="15" t="str">
        <f t="shared" si="52"/>
        <v>#REF!</v>
      </c>
      <c r="P61" s="15" t="str">
        <f t="shared" si="52"/>
        <v>#REF!</v>
      </c>
      <c r="Q61" s="15" t="str">
        <f t="shared" si="52"/>
        <v>#REF!</v>
      </c>
      <c r="R61" s="15" t="str">
        <f t="shared" si="52"/>
        <v>#REF!</v>
      </c>
      <c r="S61" s="15" t="str">
        <f t="shared" si="52"/>
        <v>#REF!</v>
      </c>
      <c r="T61" s="15" t="str">
        <f t="shared" si="52"/>
        <v>#REF!</v>
      </c>
      <c r="U61" s="15" t="str">
        <f t="shared" si="52"/>
        <v>#REF!</v>
      </c>
      <c r="V61" s="15" t="str">
        <f t="shared" si="52"/>
        <v>#REF!</v>
      </c>
      <c r="W61" s="15" t="str">
        <f t="shared" si="52"/>
        <v>#REF!</v>
      </c>
      <c r="X61" s="15" t="str">
        <f t="shared" si="52"/>
        <v>#REF!</v>
      </c>
      <c r="Y61" s="15" t="str">
        <f t="shared" si="52"/>
        <v>#REF!</v>
      </c>
      <c r="Z61" s="15" t="str">
        <f t="shared" si="52"/>
        <v>#REF!</v>
      </c>
      <c r="AA61" s="15" t="str">
        <f t="shared" si="52"/>
        <v>#REF!</v>
      </c>
      <c r="AB61" s="15" t="str">
        <f t="shared" si="52"/>
        <v>#REF!</v>
      </c>
      <c r="AC61" s="15" t="str">
        <f t="shared" si="52"/>
        <v>#REF!</v>
      </c>
      <c r="AD61" s="15" t="str">
        <f t="shared" si="52"/>
        <v>#REF!</v>
      </c>
      <c r="AE61" s="15" t="str">
        <f t="shared" si="52"/>
        <v>#REF!</v>
      </c>
      <c r="AF61" s="15" t="str">
        <f t="shared" si="52"/>
        <v>#REF!</v>
      </c>
      <c r="AG61" s="15" t="str">
        <f t="shared" si="52"/>
        <v>#REF!</v>
      </c>
      <c r="AH61" s="15" t="str">
        <f t="shared" si="52"/>
        <v>#REF!</v>
      </c>
      <c r="AI61" s="15" t="str">
        <f t="shared" si="52"/>
        <v>#REF!</v>
      </c>
      <c r="AJ61" s="15" t="str">
        <f t="shared" si="52"/>
        <v>#REF!</v>
      </c>
      <c r="AK61" s="15" t="str">
        <f t="shared" si="52"/>
        <v>#REF!</v>
      </c>
      <c r="AL61" s="15" t="str">
        <f t="shared" si="52"/>
        <v>#REF!</v>
      </c>
      <c r="AM61" s="15" t="str">
        <f t="shared" si="52"/>
        <v>#REF!</v>
      </c>
      <c r="AN61" s="15" t="str">
        <f t="shared" si="52"/>
        <v>#REF!</v>
      </c>
      <c r="AO61" s="15" t="str">
        <f t="shared" si="52"/>
        <v>#REF!</v>
      </c>
      <c r="AP61" s="15" t="str">
        <f t="shared" si="52"/>
        <v>#REF!</v>
      </c>
      <c r="AQ61" s="15" t="str">
        <f t="shared" si="52"/>
        <v>#REF!</v>
      </c>
      <c r="AR61" s="15" t="str">
        <f t="shared" si="52"/>
        <v>#REF!</v>
      </c>
      <c r="AS61" s="15" t="str">
        <f t="shared" si="52"/>
        <v>#REF!</v>
      </c>
      <c r="AT61" s="15" t="str">
        <f t="shared" si="52"/>
        <v>#REF!</v>
      </c>
      <c r="AU61" s="15" t="str">
        <f t="shared" si="52"/>
        <v>#REF!</v>
      </c>
      <c r="AV61" s="15" t="str">
        <f t="shared" si="52"/>
        <v>#REF!</v>
      </c>
      <c r="AW61" s="15" t="str">
        <f t="shared" si="52"/>
        <v>#REF!</v>
      </c>
      <c r="AX61" s="15" t="str">
        <f t="shared" si="52"/>
        <v>#REF!</v>
      </c>
      <c r="AY61" s="15" t="str">
        <f t="shared" si="52"/>
        <v>#REF!</v>
      </c>
      <c r="AZ61" s="15" t="str">
        <f t="shared" si="52"/>
        <v>#REF!</v>
      </c>
      <c r="BA61" s="15" t="str">
        <f t="shared" si="52"/>
        <v>#REF!</v>
      </c>
      <c r="BB61" s="15" t="str">
        <f t="shared" si="52"/>
        <v>#REF!</v>
      </c>
      <c r="BC61" s="15" t="str">
        <f t="shared" si="52"/>
        <v>#REF!</v>
      </c>
      <c r="BD61" s="15" t="str">
        <f t="shared" si="52"/>
        <v>#REF!</v>
      </c>
      <c r="BE61" s="15" t="str">
        <f t="shared" si="52"/>
        <v>#REF!</v>
      </c>
      <c r="BF61" s="15" t="str">
        <f t="shared" si="52"/>
        <v>#REF!</v>
      </c>
      <c r="BG61" s="15" t="str">
        <f t="shared" si="52"/>
        <v>#REF!</v>
      </c>
      <c r="BH61" s="15" t="str">
        <f t="shared" si="52"/>
        <v>#REF!</v>
      </c>
      <c r="BI61" s="15" t="str">
        <f t="shared" si="52"/>
        <v>#REF!</v>
      </c>
      <c r="BJ61" s="15" t="str">
        <f t="shared" si="52"/>
        <v>#REF!</v>
      </c>
      <c r="BK61" s="15" t="str">
        <f t="shared" si="52"/>
        <v>#REF!</v>
      </c>
      <c r="BL61" s="15" t="str">
        <f t="shared" si="52"/>
        <v>#REF!</v>
      </c>
      <c r="BM61" s="15" t="str">
        <f t="shared" si="52"/>
        <v>#REF!</v>
      </c>
      <c r="BN61" s="15" t="str">
        <f t="shared" si="52"/>
        <v>#REF!</v>
      </c>
      <c r="BO61" s="15" t="str">
        <f t="shared" si="52"/>
        <v>#REF!</v>
      </c>
      <c r="BP61" s="15" t="str">
        <f t="shared" si="52"/>
        <v>#REF!</v>
      </c>
      <c r="BQ61" s="15" t="str">
        <f t="shared" si="52"/>
        <v>#REF!</v>
      </c>
      <c r="BR61" s="15" t="str">
        <f t="shared" si="52"/>
        <v>#REF!</v>
      </c>
      <c r="BS61" s="15" t="str">
        <f t="shared" si="52"/>
        <v>#REF!</v>
      </c>
      <c r="BT61" s="15" t="str">
        <f t="shared" si="52"/>
        <v>#REF!</v>
      </c>
    </row>
    <row r="62" outlineLevel="1">
      <c r="A62" s="77"/>
      <c r="B62" s="58" t="s">
        <v>27</v>
      </c>
      <c r="C62" s="15">
        <f t="shared" ref="C62:BT62" si="53">C18+C37</f>
        <v>1000</v>
      </c>
      <c r="D62" s="15" t="str">
        <f t="shared" si="53"/>
        <v>#REF!</v>
      </c>
      <c r="E62" s="15" t="str">
        <f t="shared" si="53"/>
        <v>#REF!</v>
      </c>
      <c r="F62" s="15" t="str">
        <f t="shared" si="53"/>
        <v>#REF!</v>
      </c>
      <c r="G62" s="15" t="str">
        <f t="shared" si="53"/>
        <v>#REF!</v>
      </c>
      <c r="H62" s="15" t="str">
        <f t="shared" si="53"/>
        <v>#REF!</v>
      </c>
      <c r="I62" s="15" t="str">
        <f t="shared" si="53"/>
        <v>#REF!</v>
      </c>
      <c r="J62" s="15" t="str">
        <f t="shared" si="53"/>
        <v>#REF!</v>
      </c>
      <c r="K62" s="15" t="str">
        <f t="shared" si="53"/>
        <v>#REF!</v>
      </c>
      <c r="L62" s="15" t="str">
        <f t="shared" si="53"/>
        <v>#REF!</v>
      </c>
      <c r="M62" s="15" t="str">
        <f t="shared" si="53"/>
        <v>#REF!</v>
      </c>
      <c r="N62" s="15" t="str">
        <f t="shared" si="53"/>
        <v>#REF!</v>
      </c>
      <c r="O62" s="15" t="str">
        <f t="shared" si="53"/>
        <v>#REF!</v>
      </c>
      <c r="P62" s="15" t="str">
        <f t="shared" si="53"/>
        <v>#REF!</v>
      </c>
      <c r="Q62" s="15" t="str">
        <f t="shared" si="53"/>
        <v>#REF!</v>
      </c>
      <c r="R62" s="15" t="str">
        <f t="shared" si="53"/>
        <v>#REF!</v>
      </c>
      <c r="S62" s="15" t="str">
        <f t="shared" si="53"/>
        <v>#REF!</v>
      </c>
      <c r="T62" s="15" t="str">
        <f t="shared" si="53"/>
        <v>#REF!</v>
      </c>
      <c r="U62" s="15" t="str">
        <f t="shared" si="53"/>
        <v>#REF!</v>
      </c>
      <c r="V62" s="15" t="str">
        <f t="shared" si="53"/>
        <v>#REF!</v>
      </c>
      <c r="W62" s="15" t="str">
        <f t="shared" si="53"/>
        <v>#REF!</v>
      </c>
      <c r="X62" s="15" t="str">
        <f t="shared" si="53"/>
        <v>#REF!</v>
      </c>
      <c r="Y62" s="15" t="str">
        <f t="shared" si="53"/>
        <v>#REF!</v>
      </c>
      <c r="Z62" s="15" t="str">
        <f t="shared" si="53"/>
        <v>#REF!</v>
      </c>
      <c r="AA62" s="15" t="str">
        <f t="shared" si="53"/>
        <v>#REF!</v>
      </c>
      <c r="AB62" s="15" t="str">
        <f t="shared" si="53"/>
        <v>#REF!</v>
      </c>
      <c r="AC62" s="15" t="str">
        <f t="shared" si="53"/>
        <v>#REF!</v>
      </c>
      <c r="AD62" s="15" t="str">
        <f t="shared" si="53"/>
        <v>#REF!</v>
      </c>
      <c r="AE62" s="15" t="str">
        <f t="shared" si="53"/>
        <v>#REF!</v>
      </c>
      <c r="AF62" s="15" t="str">
        <f t="shared" si="53"/>
        <v>#REF!</v>
      </c>
      <c r="AG62" s="15" t="str">
        <f t="shared" si="53"/>
        <v>#REF!</v>
      </c>
      <c r="AH62" s="15" t="str">
        <f t="shared" si="53"/>
        <v>#REF!</v>
      </c>
      <c r="AI62" s="15" t="str">
        <f t="shared" si="53"/>
        <v>#REF!</v>
      </c>
      <c r="AJ62" s="15" t="str">
        <f t="shared" si="53"/>
        <v>#REF!</v>
      </c>
      <c r="AK62" s="15" t="str">
        <f t="shared" si="53"/>
        <v>#REF!</v>
      </c>
      <c r="AL62" s="15" t="str">
        <f t="shared" si="53"/>
        <v>#REF!</v>
      </c>
      <c r="AM62" s="15" t="str">
        <f t="shared" si="53"/>
        <v>#REF!</v>
      </c>
      <c r="AN62" s="15" t="str">
        <f t="shared" si="53"/>
        <v>#REF!</v>
      </c>
      <c r="AO62" s="15" t="str">
        <f t="shared" si="53"/>
        <v>#REF!</v>
      </c>
      <c r="AP62" s="15" t="str">
        <f t="shared" si="53"/>
        <v>#REF!</v>
      </c>
      <c r="AQ62" s="15" t="str">
        <f t="shared" si="53"/>
        <v>#REF!</v>
      </c>
      <c r="AR62" s="15" t="str">
        <f t="shared" si="53"/>
        <v>#REF!</v>
      </c>
      <c r="AS62" s="15" t="str">
        <f t="shared" si="53"/>
        <v>#REF!</v>
      </c>
      <c r="AT62" s="15" t="str">
        <f t="shared" si="53"/>
        <v>#REF!</v>
      </c>
      <c r="AU62" s="15" t="str">
        <f t="shared" si="53"/>
        <v>#REF!</v>
      </c>
      <c r="AV62" s="15" t="str">
        <f t="shared" si="53"/>
        <v>#REF!</v>
      </c>
      <c r="AW62" s="15" t="str">
        <f t="shared" si="53"/>
        <v>#REF!</v>
      </c>
      <c r="AX62" s="15" t="str">
        <f t="shared" si="53"/>
        <v>#REF!</v>
      </c>
      <c r="AY62" s="15" t="str">
        <f t="shared" si="53"/>
        <v>#REF!</v>
      </c>
      <c r="AZ62" s="15" t="str">
        <f t="shared" si="53"/>
        <v>#REF!</v>
      </c>
      <c r="BA62" s="15" t="str">
        <f t="shared" si="53"/>
        <v>#REF!</v>
      </c>
      <c r="BB62" s="15" t="str">
        <f t="shared" si="53"/>
        <v>#REF!</v>
      </c>
      <c r="BC62" s="15" t="str">
        <f t="shared" si="53"/>
        <v>#REF!</v>
      </c>
      <c r="BD62" s="15" t="str">
        <f t="shared" si="53"/>
        <v>#REF!</v>
      </c>
      <c r="BE62" s="15" t="str">
        <f t="shared" si="53"/>
        <v>#REF!</v>
      </c>
      <c r="BF62" s="15" t="str">
        <f t="shared" si="53"/>
        <v>#REF!</v>
      </c>
      <c r="BG62" s="15" t="str">
        <f t="shared" si="53"/>
        <v>#REF!</v>
      </c>
      <c r="BH62" s="15" t="str">
        <f t="shared" si="53"/>
        <v>#REF!</v>
      </c>
      <c r="BI62" s="15" t="str">
        <f t="shared" si="53"/>
        <v>#REF!</v>
      </c>
      <c r="BJ62" s="15" t="str">
        <f t="shared" si="53"/>
        <v>#REF!</v>
      </c>
      <c r="BK62" s="15" t="str">
        <f t="shared" si="53"/>
        <v>#REF!</v>
      </c>
      <c r="BL62" s="15" t="str">
        <f t="shared" si="53"/>
        <v>#REF!</v>
      </c>
      <c r="BM62" s="15" t="str">
        <f t="shared" si="53"/>
        <v>#REF!</v>
      </c>
      <c r="BN62" s="15" t="str">
        <f t="shared" si="53"/>
        <v>#REF!</v>
      </c>
      <c r="BO62" s="15" t="str">
        <f t="shared" si="53"/>
        <v>#REF!</v>
      </c>
      <c r="BP62" s="15" t="str">
        <f t="shared" si="53"/>
        <v>#REF!</v>
      </c>
      <c r="BQ62" s="15" t="str">
        <f t="shared" si="53"/>
        <v>#REF!</v>
      </c>
      <c r="BR62" s="15" t="str">
        <f t="shared" si="53"/>
        <v>#REF!</v>
      </c>
      <c r="BS62" s="15" t="str">
        <f t="shared" si="53"/>
        <v>#REF!</v>
      </c>
      <c r="BT62" s="15" t="str">
        <f t="shared" si="53"/>
        <v>#REF!</v>
      </c>
    </row>
    <row r="63" outlineLevel="1">
      <c r="A63" s="37"/>
      <c r="B63" s="40" t="s">
        <v>28</v>
      </c>
      <c r="C63" s="19">
        <f t="shared" ref="C63:BT63" si="54">C19+C38</f>
        <v>2300</v>
      </c>
      <c r="D63" s="19" t="str">
        <f t="shared" si="54"/>
        <v>#REF!</v>
      </c>
      <c r="E63" s="19" t="str">
        <f t="shared" si="54"/>
        <v>#REF!</v>
      </c>
      <c r="F63" s="19" t="str">
        <f t="shared" si="54"/>
        <v>#REF!</v>
      </c>
      <c r="G63" s="19" t="str">
        <f t="shared" si="54"/>
        <v>#REF!</v>
      </c>
      <c r="H63" s="19" t="str">
        <f t="shared" si="54"/>
        <v>#REF!</v>
      </c>
      <c r="I63" s="19" t="str">
        <f t="shared" si="54"/>
        <v>#REF!</v>
      </c>
      <c r="J63" s="19" t="str">
        <f t="shared" si="54"/>
        <v>#REF!</v>
      </c>
      <c r="K63" s="19" t="str">
        <f t="shared" si="54"/>
        <v>#REF!</v>
      </c>
      <c r="L63" s="19" t="str">
        <f t="shared" si="54"/>
        <v>#REF!</v>
      </c>
      <c r="M63" s="19" t="str">
        <f t="shared" si="54"/>
        <v>#REF!</v>
      </c>
      <c r="N63" s="19" t="str">
        <f t="shared" si="54"/>
        <v>#REF!</v>
      </c>
      <c r="O63" s="19" t="str">
        <f t="shared" si="54"/>
        <v>#REF!</v>
      </c>
      <c r="P63" s="19" t="str">
        <f t="shared" si="54"/>
        <v>#REF!</v>
      </c>
      <c r="Q63" s="19" t="str">
        <f t="shared" si="54"/>
        <v>#REF!</v>
      </c>
      <c r="R63" s="19" t="str">
        <f t="shared" si="54"/>
        <v>#REF!</v>
      </c>
      <c r="S63" s="19" t="str">
        <f t="shared" si="54"/>
        <v>#REF!</v>
      </c>
      <c r="T63" s="19" t="str">
        <f t="shared" si="54"/>
        <v>#REF!</v>
      </c>
      <c r="U63" s="19" t="str">
        <f t="shared" si="54"/>
        <v>#REF!</v>
      </c>
      <c r="V63" s="19" t="str">
        <f t="shared" si="54"/>
        <v>#REF!</v>
      </c>
      <c r="W63" s="19" t="str">
        <f t="shared" si="54"/>
        <v>#REF!</v>
      </c>
      <c r="X63" s="19" t="str">
        <f t="shared" si="54"/>
        <v>#REF!</v>
      </c>
      <c r="Y63" s="19" t="str">
        <f t="shared" si="54"/>
        <v>#REF!</v>
      </c>
      <c r="Z63" s="19" t="str">
        <f t="shared" si="54"/>
        <v>#REF!</v>
      </c>
      <c r="AA63" s="19" t="str">
        <f t="shared" si="54"/>
        <v>#REF!</v>
      </c>
      <c r="AB63" s="19" t="str">
        <f t="shared" si="54"/>
        <v>#REF!</v>
      </c>
      <c r="AC63" s="19" t="str">
        <f t="shared" si="54"/>
        <v>#REF!</v>
      </c>
      <c r="AD63" s="19" t="str">
        <f t="shared" si="54"/>
        <v>#REF!</v>
      </c>
      <c r="AE63" s="19" t="str">
        <f t="shared" si="54"/>
        <v>#REF!</v>
      </c>
      <c r="AF63" s="19" t="str">
        <f t="shared" si="54"/>
        <v>#REF!</v>
      </c>
      <c r="AG63" s="19" t="str">
        <f t="shared" si="54"/>
        <v>#REF!</v>
      </c>
      <c r="AH63" s="19" t="str">
        <f t="shared" si="54"/>
        <v>#REF!</v>
      </c>
      <c r="AI63" s="19" t="str">
        <f t="shared" si="54"/>
        <v>#REF!</v>
      </c>
      <c r="AJ63" s="19" t="str">
        <f t="shared" si="54"/>
        <v>#REF!</v>
      </c>
      <c r="AK63" s="19" t="str">
        <f t="shared" si="54"/>
        <v>#REF!</v>
      </c>
      <c r="AL63" s="19" t="str">
        <f t="shared" si="54"/>
        <v>#REF!</v>
      </c>
      <c r="AM63" s="19" t="str">
        <f t="shared" si="54"/>
        <v>#REF!</v>
      </c>
      <c r="AN63" s="19" t="str">
        <f t="shared" si="54"/>
        <v>#REF!</v>
      </c>
      <c r="AO63" s="19" t="str">
        <f t="shared" si="54"/>
        <v>#REF!</v>
      </c>
      <c r="AP63" s="19" t="str">
        <f t="shared" si="54"/>
        <v>#REF!</v>
      </c>
      <c r="AQ63" s="19" t="str">
        <f t="shared" si="54"/>
        <v>#REF!</v>
      </c>
      <c r="AR63" s="19" t="str">
        <f t="shared" si="54"/>
        <v>#REF!</v>
      </c>
      <c r="AS63" s="19" t="str">
        <f t="shared" si="54"/>
        <v>#REF!</v>
      </c>
      <c r="AT63" s="19" t="str">
        <f t="shared" si="54"/>
        <v>#REF!</v>
      </c>
      <c r="AU63" s="19" t="str">
        <f t="shared" si="54"/>
        <v>#REF!</v>
      </c>
      <c r="AV63" s="19" t="str">
        <f t="shared" si="54"/>
        <v>#REF!</v>
      </c>
      <c r="AW63" s="19" t="str">
        <f t="shared" si="54"/>
        <v>#REF!</v>
      </c>
      <c r="AX63" s="19" t="str">
        <f t="shared" si="54"/>
        <v>#REF!</v>
      </c>
      <c r="AY63" s="19" t="str">
        <f t="shared" si="54"/>
        <v>#REF!</v>
      </c>
      <c r="AZ63" s="19" t="str">
        <f t="shared" si="54"/>
        <v>#REF!</v>
      </c>
      <c r="BA63" s="19" t="str">
        <f t="shared" si="54"/>
        <v>#REF!</v>
      </c>
      <c r="BB63" s="19" t="str">
        <f t="shared" si="54"/>
        <v>#REF!</v>
      </c>
      <c r="BC63" s="19" t="str">
        <f t="shared" si="54"/>
        <v>#REF!</v>
      </c>
      <c r="BD63" s="19" t="str">
        <f t="shared" si="54"/>
        <v>#REF!</v>
      </c>
      <c r="BE63" s="19" t="str">
        <f t="shared" si="54"/>
        <v>#REF!</v>
      </c>
      <c r="BF63" s="19" t="str">
        <f t="shared" si="54"/>
        <v>#REF!</v>
      </c>
      <c r="BG63" s="19" t="str">
        <f t="shared" si="54"/>
        <v>#REF!</v>
      </c>
      <c r="BH63" s="19" t="str">
        <f t="shared" si="54"/>
        <v>#REF!</v>
      </c>
      <c r="BI63" s="19" t="str">
        <f t="shared" si="54"/>
        <v>#REF!</v>
      </c>
      <c r="BJ63" s="19" t="str">
        <f t="shared" si="54"/>
        <v>#REF!</v>
      </c>
      <c r="BK63" s="19" t="str">
        <f t="shared" si="54"/>
        <v>#REF!</v>
      </c>
      <c r="BL63" s="19" t="str">
        <f t="shared" si="54"/>
        <v>#REF!</v>
      </c>
      <c r="BM63" s="19" t="str">
        <f t="shared" si="54"/>
        <v>#REF!</v>
      </c>
      <c r="BN63" s="19" t="str">
        <f t="shared" si="54"/>
        <v>#REF!</v>
      </c>
      <c r="BO63" s="19" t="str">
        <f t="shared" si="54"/>
        <v>#REF!</v>
      </c>
      <c r="BP63" s="19" t="str">
        <f t="shared" si="54"/>
        <v>#REF!</v>
      </c>
      <c r="BQ63" s="19" t="str">
        <f t="shared" si="54"/>
        <v>#REF!</v>
      </c>
      <c r="BR63" s="19" t="str">
        <f t="shared" si="54"/>
        <v>#REF!</v>
      </c>
      <c r="BS63" s="19" t="str">
        <f t="shared" si="54"/>
        <v>#REF!</v>
      </c>
      <c r="BT63" s="19" t="str">
        <f t="shared" si="54"/>
        <v>#REF!</v>
      </c>
    </row>
    <row r="64" collapsed="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row>
  </sheetData>
  <printOptions/>
  <pageMargins bottom="0.75" footer="0.0" header="0.0" left="0.7" right="0.7" top="0.75"/>
  <pageSetup orientation="landscape"/>
  <drawing r:id="rId1"/>
</worksheet>
</file>